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1"/>
  </bookViews>
  <sheets>
    <sheet name="Axiom" sheetId="1" r:id="rId1"/>
    <sheet name="DIO-AI" sheetId="2" r:id="rId2"/>
  </sheets>
  <definedNames/>
  <calcPr fullCalcOnLoad="1"/>
</workbook>
</file>

<file path=xl/sharedStrings.xml><?xml version="1.0" encoding="utf-8"?>
<sst xmlns="http://schemas.openxmlformats.org/spreadsheetml/2006/main" count="283" uniqueCount="75">
  <si>
    <t>Addr</t>
  </si>
  <si>
    <t>Status</t>
  </si>
  <si>
    <t>Type</t>
  </si>
  <si>
    <t>ModeCode</t>
  </si>
  <si>
    <t>appendA</t>
  </si>
  <si>
    <t>appendB</t>
  </si>
  <si>
    <t>1</t>
  </si>
  <si>
    <t>2</t>
  </si>
  <si>
    <t>3</t>
  </si>
  <si>
    <t>4</t>
  </si>
  <si>
    <t>5</t>
  </si>
  <si>
    <t>8,9</t>
  </si>
  <si>
    <t>DI</t>
  </si>
  <si>
    <t>DO</t>
  </si>
  <si>
    <t>输入点</t>
  </si>
  <si>
    <t>0-非高安全/1-高安全</t>
  </si>
  <si>
    <t>0-AP</t>
  </si>
  <si>
    <t>5-IP</t>
  </si>
  <si>
    <t>3-NC</t>
  </si>
  <si>
    <t>4-RC</t>
  </si>
  <si>
    <t>6-OP</t>
  </si>
  <si>
    <t>门AP数量</t>
  </si>
  <si>
    <t>AI</t>
  </si>
  <si>
    <t>门OP数量</t>
  </si>
  <si>
    <t>网络控制器数量</t>
  </si>
  <si>
    <t>门禁控制器数量</t>
  </si>
  <si>
    <t>输入点数量</t>
  </si>
  <si>
    <t>门OP</t>
  </si>
  <si>
    <t>门AP</t>
  </si>
  <si>
    <r>
      <t>AP/OP</t>
    </r>
    <r>
      <rPr>
        <sz val="11"/>
        <color indexed="8"/>
        <rFont val="宋体"/>
        <family val="0"/>
      </rPr>
      <t>门</t>
    </r>
    <r>
      <rPr>
        <sz val="11"/>
        <color indexed="8"/>
        <rFont val="Calibri"/>
        <family val="2"/>
      </rPr>
      <t>-</t>
    </r>
    <r>
      <rPr>
        <sz val="11"/>
        <color indexed="8"/>
        <rFont val="宋体"/>
        <family val="0"/>
      </rPr>
      <t>可控</t>
    </r>
  </si>
  <si>
    <t>网络控制器</t>
  </si>
  <si>
    <r>
      <t>2-</t>
    </r>
    <r>
      <rPr>
        <sz val="11"/>
        <color indexed="8"/>
        <rFont val="宋体"/>
        <family val="0"/>
      </rPr>
      <t>门禁接受状态</t>
    </r>
  </si>
  <si>
    <r>
      <t>1-</t>
    </r>
    <r>
      <rPr>
        <sz val="11"/>
        <color indexed="8"/>
        <rFont val="宋体"/>
        <family val="0"/>
      </rPr>
      <t>离线报警</t>
    </r>
  </si>
  <si>
    <r>
      <t>1-</t>
    </r>
    <r>
      <rPr>
        <sz val="11"/>
        <color indexed="8"/>
        <rFont val="宋体"/>
        <family val="0"/>
      </rPr>
      <t>门常开报警</t>
    </r>
  </si>
  <si>
    <r>
      <t>1-</t>
    </r>
    <r>
      <rPr>
        <sz val="11"/>
        <color indexed="8"/>
        <rFont val="宋体"/>
        <family val="0"/>
      </rPr>
      <t>强行闯入报警</t>
    </r>
  </si>
  <si>
    <r>
      <t>1-</t>
    </r>
    <r>
      <rPr>
        <sz val="11"/>
        <color indexed="8"/>
        <rFont val="宋体"/>
        <family val="0"/>
      </rPr>
      <t>防拆报警</t>
    </r>
  </si>
  <si>
    <t>就地控制器</t>
  </si>
  <si>
    <r>
      <t>1-</t>
    </r>
    <r>
      <rPr>
        <sz val="11"/>
        <color indexed="8"/>
        <rFont val="宋体"/>
        <family val="0"/>
      </rPr>
      <t>防拆报警</t>
    </r>
  </si>
  <si>
    <r>
      <t>1-</t>
    </r>
    <r>
      <rPr>
        <sz val="11"/>
        <color indexed="8"/>
        <rFont val="宋体"/>
        <family val="0"/>
      </rPr>
      <t>电池报警</t>
    </r>
  </si>
  <si>
    <r>
      <t>1-</t>
    </r>
    <r>
      <rPr>
        <sz val="11"/>
        <color indexed="8"/>
        <rFont val="宋体"/>
        <family val="0"/>
      </rPr>
      <t>报警</t>
    </r>
  </si>
  <si>
    <r>
      <t>1-</t>
    </r>
    <r>
      <rPr>
        <sz val="11"/>
        <color indexed="8"/>
        <rFont val="宋体"/>
        <family val="0"/>
      </rPr>
      <t>撤防报警</t>
    </r>
  </si>
  <si>
    <r>
      <t>0-</t>
    </r>
    <r>
      <rPr>
        <sz val="11"/>
        <color indexed="8"/>
        <rFont val="宋体"/>
        <family val="0"/>
      </rPr>
      <t>关闭</t>
    </r>
    <r>
      <rPr>
        <sz val="11"/>
        <color indexed="8"/>
        <rFont val="Calibri"/>
        <family val="2"/>
      </rPr>
      <t>/1-</t>
    </r>
    <r>
      <rPr>
        <sz val="11"/>
        <color indexed="8"/>
        <rFont val="宋体"/>
        <family val="0"/>
      </rPr>
      <t>打开</t>
    </r>
  </si>
  <si>
    <r>
      <t>0-</t>
    </r>
    <r>
      <rPr>
        <sz val="11"/>
        <color indexed="8"/>
        <rFont val="宋体"/>
        <family val="0"/>
      </rPr>
      <t>闭锁</t>
    </r>
    <r>
      <rPr>
        <sz val="11"/>
        <color indexed="8"/>
        <rFont val="Calibri"/>
        <family val="2"/>
      </rPr>
      <t>/1-</t>
    </r>
    <r>
      <rPr>
        <sz val="11"/>
        <color indexed="8"/>
        <rFont val="宋体"/>
        <family val="0"/>
      </rPr>
      <t>开锁状态</t>
    </r>
  </si>
  <si>
    <t>ByteIndex</t>
  </si>
  <si>
    <r>
      <t>AP</t>
    </r>
    <r>
      <rPr>
        <sz val="11"/>
        <color indexed="8"/>
        <rFont val="宋体"/>
        <family val="0"/>
      </rPr>
      <t>门门禁接受</t>
    </r>
  </si>
  <si>
    <r>
      <t>AP</t>
    </r>
    <r>
      <rPr>
        <sz val="11"/>
        <color indexed="8"/>
        <rFont val="宋体"/>
        <family val="0"/>
      </rPr>
      <t>门</t>
    </r>
    <r>
      <rPr>
        <sz val="11"/>
        <color indexed="8"/>
        <rFont val="宋体"/>
        <family val="0"/>
      </rPr>
      <t>开锁状态</t>
    </r>
  </si>
  <si>
    <r>
      <t>AP</t>
    </r>
    <r>
      <rPr>
        <sz val="11"/>
        <color indexed="8"/>
        <rFont val="宋体"/>
        <family val="0"/>
      </rPr>
      <t>门</t>
    </r>
    <r>
      <rPr>
        <sz val="11"/>
        <color indexed="8"/>
        <rFont val="宋体"/>
        <family val="0"/>
      </rPr>
      <t>门常开报警</t>
    </r>
  </si>
  <si>
    <r>
      <t>AP</t>
    </r>
    <r>
      <rPr>
        <sz val="11"/>
        <color indexed="8"/>
        <rFont val="宋体"/>
        <family val="0"/>
      </rPr>
      <t>门</t>
    </r>
    <r>
      <rPr>
        <sz val="11"/>
        <color indexed="8"/>
        <rFont val="宋体"/>
        <family val="0"/>
      </rPr>
      <t>强行闯入报警</t>
    </r>
  </si>
  <si>
    <r>
      <t>AP</t>
    </r>
    <r>
      <rPr>
        <sz val="11"/>
        <color indexed="8"/>
        <rFont val="宋体"/>
        <family val="0"/>
      </rPr>
      <t>门高安全状态</t>
    </r>
  </si>
  <si>
    <r>
      <t>1</t>
    </r>
    <r>
      <rPr>
        <sz val="11"/>
        <color indexed="8"/>
        <rFont val="宋体"/>
        <family val="0"/>
      </rPr>
      <t>值状态</t>
    </r>
  </si>
  <si>
    <t>网络控制器离线状态</t>
  </si>
  <si>
    <t>网络控制器防拆报警</t>
  </si>
  <si>
    <r>
      <rPr>
        <sz val="11"/>
        <color indexed="8"/>
        <rFont val="宋体"/>
        <family val="0"/>
      </rPr>
      <t>开锁命令</t>
    </r>
    <r>
      <rPr>
        <sz val="11"/>
        <color indexed="8"/>
        <rFont val="Calibri"/>
        <family val="2"/>
      </rPr>
      <t>01/</t>
    </r>
    <r>
      <rPr>
        <sz val="11"/>
        <color indexed="8"/>
        <rFont val="宋体"/>
        <family val="0"/>
      </rPr>
      <t>闭锁命令</t>
    </r>
    <r>
      <rPr>
        <sz val="11"/>
        <color indexed="8"/>
        <rFont val="Calibri"/>
        <family val="2"/>
      </rPr>
      <t>00/</t>
    </r>
    <r>
      <rPr>
        <sz val="11"/>
        <color indexed="8"/>
        <rFont val="宋体"/>
        <family val="0"/>
      </rPr>
      <t>门禁接受</t>
    </r>
    <r>
      <rPr>
        <sz val="11"/>
        <color indexed="8"/>
        <rFont val="Calibri"/>
        <family val="2"/>
      </rPr>
      <t>02</t>
    </r>
  </si>
  <si>
    <r>
      <t>AI</t>
    </r>
    <r>
      <rPr>
        <sz val="11"/>
        <color indexed="8"/>
        <rFont val="宋体"/>
        <family val="0"/>
      </rPr>
      <t>点</t>
    </r>
  </si>
  <si>
    <t>点号</t>
  </si>
  <si>
    <r>
      <t>DO</t>
    </r>
    <r>
      <rPr>
        <sz val="11"/>
        <color indexed="8"/>
        <rFont val="宋体"/>
        <family val="0"/>
      </rPr>
      <t>点</t>
    </r>
    <r>
      <rPr>
        <sz val="11"/>
        <color indexed="8"/>
        <rFont val="Calibri"/>
        <family val="2"/>
      </rPr>
      <t>(AP/OP)</t>
    </r>
  </si>
  <si>
    <t>点号</t>
  </si>
  <si>
    <t>空</t>
  </si>
  <si>
    <r>
      <t>DI</t>
    </r>
    <r>
      <rPr>
        <sz val="11"/>
        <color indexed="8"/>
        <rFont val="宋体"/>
        <family val="0"/>
      </rPr>
      <t>点号</t>
    </r>
  </si>
  <si>
    <r>
      <t>OP</t>
    </r>
    <r>
      <rPr>
        <sz val="11"/>
        <color indexed="8"/>
        <rFont val="宋体"/>
        <family val="0"/>
      </rPr>
      <t>门闭锁</t>
    </r>
  </si>
  <si>
    <r>
      <t>OP</t>
    </r>
    <r>
      <rPr>
        <sz val="11"/>
        <color indexed="8"/>
        <rFont val="宋体"/>
        <family val="0"/>
      </rPr>
      <t>门强闯</t>
    </r>
  </si>
  <si>
    <r>
      <t>OP</t>
    </r>
    <r>
      <rPr>
        <sz val="11"/>
        <color indexed="8"/>
        <rFont val="宋体"/>
        <family val="0"/>
      </rPr>
      <t>门常开</t>
    </r>
  </si>
  <si>
    <r>
      <t>OP</t>
    </r>
    <r>
      <rPr>
        <sz val="11"/>
        <color indexed="8"/>
        <rFont val="宋体"/>
        <family val="0"/>
      </rPr>
      <t>门报警屏蔽</t>
    </r>
  </si>
  <si>
    <r>
      <t>IP</t>
    </r>
    <r>
      <rPr>
        <sz val="11"/>
        <color indexed="8"/>
        <rFont val="宋体"/>
        <family val="0"/>
      </rPr>
      <t>出门按钮</t>
    </r>
  </si>
  <si>
    <r>
      <t>IP</t>
    </r>
    <r>
      <rPr>
        <sz val="11"/>
        <color indexed="8"/>
        <rFont val="宋体"/>
        <family val="0"/>
      </rPr>
      <t>门磁</t>
    </r>
  </si>
  <si>
    <r>
      <t>IP</t>
    </r>
    <r>
      <rPr>
        <sz val="11"/>
        <color indexed="8"/>
        <rFont val="宋体"/>
        <family val="0"/>
      </rPr>
      <t>破玻报警</t>
    </r>
  </si>
  <si>
    <t>IP2</t>
  </si>
  <si>
    <t>就地控制器离线</t>
  </si>
  <si>
    <t>就地控制器防拆报警</t>
  </si>
  <si>
    <t>就地控制器电池报警</t>
  </si>
  <si>
    <t>ACS地址</t>
  </si>
  <si>
    <t>AP/OP地址</t>
  </si>
  <si>
    <t>AP/OP地址</t>
  </si>
  <si>
    <t>撤防</t>
  </si>
  <si>
    <t>刷卡信息采用"门禁SOE"事件类型推送，无需配点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</si>
</sst>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16" borderId="0" xfId="0" applyFill="1" applyAlignment="1">
      <alignment/>
    </xf>
    <xf numFmtId="49" fontId="0" fillId="16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6.140625" style="0" customWidth="1"/>
    <col min="2" max="2" width="3.00390625" style="0" bestFit="1" customWidth="1"/>
    <col min="3" max="3" width="5.28125" style="0" bestFit="1" customWidth="1"/>
    <col min="4" max="4" width="6.8515625" style="0" bestFit="1" customWidth="1"/>
    <col min="5" max="5" width="19.00390625" style="0" bestFit="1" customWidth="1"/>
    <col min="6" max="8" width="12.28125" style="0" bestFit="1" customWidth="1"/>
    <col min="9" max="9" width="23.421875" style="3" customWidth="1"/>
  </cols>
  <sheetData>
    <row r="1" spans="1:9" ht="15">
      <c r="A1" s="5" t="s">
        <v>43</v>
      </c>
      <c r="B1" s="5"/>
      <c r="C1" s="5" t="s">
        <v>11</v>
      </c>
      <c r="D1" s="5">
        <v>10</v>
      </c>
      <c r="E1" s="5">
        <v>11</v>
      </c>
      <c r="F1" s="5">
        <v>12</v>
      </c>
      <c r="G1" s="5">
        <v>13</v>
      </c>
      <c r="H1" s="5">
        <v>14</v>
      </c>
      <c r="I1" s="24"/>
    </row>
    <row r="2" spans="1:9" ht="15">
      <c r="A2" s="5"/>
      <c r="B2" s="25"/>
      <c r="C2" s="26" t="s">
        <v>0</v>
      </c>
      <c r="D2" s="26" t="s">
        <v>2</v>
      </c>
      <c r="E2" s="26" t="s">
        <v>1</v>
      </c>
      <c r="F2" s="26" t="s">
        <v>4</v>
      </c>
      <c r="G2" s="26" t="s">
        <v>5</v>
      </c>
      <c r="H2" s="26" t="s">
        <v>3</v>
      </c>
      <c r="I2" s="24"/>
    </row>
    <row r="3" spans="1:9" ht="15">
      <c r="A3" s="5" t="s">
        <v>28</v>
      </c>
      <c r="B3" s="25" t="s">
        <v>6</v>
      </c>
      <c r="C3" s="25"/>
      <c r="D3" s="25" t="s">
        <v>16</v>
      </c>
      <c r="E3" s="25" t="s">
        <v>42</v>
      </c>
      <c r="F3" s="26"/>
      <c r="G3" s="26"/>
      <c r="H3" s="26"/>
      <c r="I3" s="25" t="str">
        <f>E3&amp;F3&amp;G3&amp;H3</f>
        <v>0-闭锁/1-开锁状态</v>
      </c>
    </row>
    <row r="4" spans="1:12" ht="18.75">
      <c r="A4" s="5"/>
      <c r="B4" s="25" t="s">
        <v>7</v>
      </c>
      <c r="C4" s="25"/>
      <c r="D4" s="25" t="s">
        <v>16</v>
      </c>
      <c r="E4" s="25" t="s">
        <v>31</v>
      </c>
      <c r="F4" s="25"/>
      <c r="G4" s="25"/>
      <c r="H4" s="25"/>
      <c r="I4" s="25" t="str">
        <f aca="true" t="shared" si="0" ref="I4:I27">E4&amp;F4&amp;G4&amp;H4</f>
        <v>2-门禁接受状态</v>
      </c>
      <c r="L4" s="2"/>
    </row>
    <row r="5" spans="1:9" ht="15">
      <c r="A5" s="5"/>
      <c r="B5" s="25" t="s">
        <v>8</v>
      </c>
      <c r="C5" s="25"/>
      <c r="D5" s="25" t="s">
        <v>16</v>
      </c>
      <c r="E5" s="5"/>
      <c r="F5" s="25" t="s">
        <v>33</v>
      </c>
      <c r="G5" s="25"/>
      <c r="H5" s="25"/>
      <c r="I5" s="25" t="str">
        <f t="shared" si="0"/>
        <v>1-门常开报警</v>
      </c>
    </row>
    <row r="6" spans="1:9" ht="15">
      <c r="A6" s="5"/>
      <c r="B6" s="25" t="s">
        <v>9</v>
      </c>
      <c r="C6" s="25"/>
      <c r="D6" s="25" t="s">
        <v>16</v>
      </c>
      <c r="E6" s="5"/>
      <c r="F6" s="25"/>
      <c r="G6" s="25" t="s">
        <v>34</v>
      </c>
      <c r="H6" s="25"/>
      <c r="I6" s="25" t="str">
        <f t="shared" si="0"/>
        <v>1-强行闯入报警</v>
      </c>
    </row>
    <row r="7" spans="1:9" ht="15">
      <c r="A7" s="5"/>
      <c r="B7" s="25" t="s">
        <v>10</v>
      </c>
      <c r="C7" s="25"/>
      <c r="D7" s="25" t="s">
        <v>16</v>
      </c>
      <c r="E7" s="25"/>
      <c r="F7" s="25"/>
      <c r="G7" s="25"/>
      <c r="H7" s="25" t="s">
        <v>15</v>
      </c>
      <c r="I7" s="25" t="str">
        <f t="shared" si="0"/>
        <v>0-非高安全/1-高安全</v>
      </c>
    </row>
    <row r="8" spans="1:9" ht="15">
      <c r="A8" s="27" t="s">
        <v>30</v>
      </c>
      <c r="B8" s="25" t="s">
        <v>6</v>
      </c>
      <c r="C8" s="25"/>
      <c r="D8" s="25" t="s">
        <v>18</v>
      </c>
      <c r="E8" s="25" t="s">
        <v>32</v>
      </c>
      <c r="F8" s="25"/>
      <c r="G8" s="25"/>
      <c r="H8" s="25"/>
      <c r="I8" s="25" t="str">
        <f t="shared" si="0"/>
        <v>1-离线报警</v>
      </c>
    </row>
    <row r="9" spans="1:9" ht="15">
      <c r="A9" s="5"/>
      <c r="B9" s="25" t="s">
        <v>7</v>
      </c>
      <c r="C9" s="25"/>
      <c r="D9" s="25"/>
      <c r="E9" s="25"/>
      <c r="F9" s="25"/>
      <c r="G9" s="25"/>
      <c r="H9" s="25"/>
      <c r="I9" s="25">
        <f t="shared" si="0"/>
      </c>
    </row>
    <row r="10" spans="1:9" ht="15">
      <c r="A10" s="5"/>
      <c r="B10" s="25" t="s">
        <v>8</v>
      </c>
      <c r="C10" s="25"/>
      <c r="D10" s="25" t="s">
        <v>18</v>
      </c>
      <c r="E10" s="25"/>
      <c r="F10" s="25" t="s">
        <v>35</v>
      </c>
      <c r="G10" s="25"/>
      <c r="H10" s="25"/>
      <c r="I10" s="25" t="str">
        <f t="shared" si="0"/>
        <v>1-防拆报警</v>
      </c>
    </row>
    <row r="11" spans="1:9" ht="15">
      <c r="A11" s="5"/>
      <c r="B11" s="25" t="s">
        <v>9</v>
      </c>
      <c r="C11" s="25"/>
      <c r="D11" s="25"/>
      <c r="E11" s="25"/>
      <c r="F11" s="25"/>
      <c r="G11" s="25"/>
      <c r="H11" s="25"/>
      <c r="I11" s="25">
        <f t="shared" si="0"/>
      </c>
    </row>
    <row r="12" spans="1:12" ht="18.75">
      <c r="A12" s="5"/>
      <c r="B12" s="25" t="s">
        <v>10</v>
      </c>
      <c r="C12" s="25"/>
      <c r="D12" s="5"/>
      <c r="E12" s="5"/>
      <c r="F12" s="5"/>
      <c r="G12" s="25"/>
      <c r="H12" s="25"/>
      <c r="I12" s="25">
        <f t="shared" si="0"/>
      </c>
      <c r="L12" s="2"/>
    </row>
    <row r="13" spans="1:9" ht="15">
      <c r="A13" s="28" t="s">
        <v>36</v>
      </c>
      <c r="B13" s="25" t="s">
        <v>6</v>
      </c>
      <c r="C13" s="25"/>
      <c r="D13" s="25" t="s">
        <v>19</v>
      </c>
      <c r="E13" s="25" t="s">
        <v>32</v>
      </c>
      <c r="F13" s="25"/>
      <c r="G13" s="25"/>
      <c r="H13" s="25"/>
      <c r="I13" s="25" t="str">
        <f t="shared" si="0"/>
        <v>1-离线报警</v>
      </c>
    </row>
    <row r="14" spans="1:12" ht="18.75">
      <c r="A14" s="5"/>
      <c r="B14" s="25" t="s">
        <v>7</v>
      </c>
      <c r="C14" s="25"/>
      <c r="D14" s="25"/>
      <c r="E14" s="25"/>
      <c r="F14" s="25"/>
      <c r="G14" s="25"/>
      <c r="H14" s="25"/>
      <c r="I14" s="25">
        <f t="shared" si="0"/>
      </c>
      <c r="L14" s="2"/>
    </row>
    <row r="15" spans="1:12" ht="18.75">
      <c r="A15" s="5"/>
      <c r="B15" s="25" t="s">
        <v>8</v>
      </c>
      <c r="C15" s="25"/>
      <c r="D15" s="25" t="s">
        <v>19</v>
      </c>
      <c r="E15" s="25"/>
      <c r="F15" s="25" t="s">
        <v>37</v>
      </c>
      <c r="G15" s="25"/>
      <c r="H15" s="25"/>
      <c r="I15" s="25" t="str">
        <f>E15&amp;F15&amp;G15&amp;H15</f>
        <v>1-防拆报警</v>
      </c>
      <c r="L15" s="2"/>
    </row>
    <row r="16" spans="1:12" ht="18.75">
      <c r="A16" s="5"/>
      <c r="B16" s="25" t="s">
        <v>9</v>
      </c>
      <c r="C16" s="25"/>
      <c r="D16" s="25" t="s">
        <v>19</v>
      </c>
      <c r="E16" s="25"/>
      <c r="F16" s="25"/>
      <c r="G16" s="25" t="s">
        <v>38</v>
      </c>
      <c r="H16" s="25"/>
      <c r="I16" s="25" t="str">
        <f>E16&amp;F16&amp;G16&amp;H16</f>
        <v>1-电池报警</v>
      </c>
      <c r="L16" s="2"/>
    </row>
    <row r="17" spans="1:9" ht="15">
      <c r="A17" s="5"/>
      <c r="B17" s="25" t="s">
        <v>10</v>
      </c>
      <c r="C17" s="25"/>
      <c r="D17" s="5"/>
      <c r="E17" s="5"/>
      <c r="F17" s="5"/>
      <c r="G17" s="5"/>
      <c r="H17" s="5"/>
      <c r="I17" s="24"/>
    </row>
    <row r="18" spans="1:9" ht="15">
      <c r="A18" s="5" t="s">
        <v>14</v>
      </c>
      <c r="B18" s="25" t="s">
        <v>6</v>
      </c>
      <c r="C18" s="25"/>
      <c r="D18" s="25" t="s">
        <v>17</v>
      </c>
      <c r="E18" s="25" t="s">
        <v>39</v>
      </c>
      <c r="F18" s="25"/>
      <c r="G18" s="25"/>
      <c r="H18" s="25"/>
      <c r="I18" s="25" t="str">
        <f t="shared" si="0"/>
        <v>1-报警</v>
      </c>
    </row>
    <row r="19" spans="1:9" ht="15">
      <c r="A19" s="5"/>
      <c r="B19" s="25" t="s">
        <v>7</v>
      </c>
      <c r="C19" s="25"/>
      <c r="D19" s="25"/>
      <c r="E19" s="25"/>
      <c r="F19" s="25"/>
      <c r="G19" s="25"/>
      <c r="H19" s="25"/>
      <c r="I19" s="25">
        <f t="shared" si="0"/>
      </c>
    </row>
    <row r="20" spans="1:9" ht="15">
      <c r="A20" s="5"/>
      <c r="B20" s="25" t="s">
        <v>8</v>
      </c>
      <c r="C20" s="25"/>
      <c r="D20" s="25"/>
      <c r="E20" s="25"/>
      <c r="F20" s="25"/>
      <c r="G20" s="25"/>
      <c r="H20" s="25"/>
      <c r="I20" s="25">
        <f t="shared" si="0"/>
      </c>
    </row>
    <row r="21" spans="1:9" ht="15">
      <c r="A21" s="5"/>
      <c r="B21" s="25" t="s">
        <v>9</v>
      </c>
      <c r="C21" s="5"/>
      <c r="D21" s="5"/>
      <c r="E21" s="25"/>
      <c r="F21" s="25"/>
      <c r="G21" s="25"/>
      <c r="H21" s="25"/>
      <c r="I21" s="25">
        <f t="shared" si="0"/>
      </c>
    </row>
    <row r="22" spans="1:12" ht="18.75">
      <c r="A22" s="5"/>
      <c r="B22" s="25" t="s">
        <v>10</v>
      </c>
      <c r="C22" s="25"/>
      <c r="D22" s="25" t="s">
        <v>17</v>
      </c>
      <c r="E22" s="25"/>
      <c r="F22" s="25"/>
      <c r="G22" s="25"/>
      <c r="H22" s="25" t="s">
        <v>40</v>
      </c>
      <c r="I22" s="25" t="str">
        <f t="shared" si="0"/>
        <v>1-撤防报警</v>
      </c>
      <c r="L22" s="2"/>
    </row>
    <row r="23" spans="1:9" ht="15">
      <c r="A23" s="5" t="s">
        <v>27</v>
      </c>
      <c r="B23" s="25" t="s">
        <v>6</v>
      </c>
      <c r="C23" s="25"/>
      <c r="D23" s="25" t="s">
        <v>20</v>
      </c>
      <c r="E23" s="25" t="s">
        <v>41</v>
      </c>
      <c r="F23" s="25"/>
      <c r="G23" s="25"/>
      <c r="H23" s="25"/>
      <c r="I23" s="25" t="str">
        <f t="shared" si="0"/>
        <v>0-关闭/1-打开</v>
      </c>
    </row>
    <row r="24" spans="1:9" ht="15">
      <c r="A24" s="5"/>
      <c r="B24" s="25" t="s">
        <v>7</v>
      </c>
      <c r="C24" s="25"/>
      <c r="D24" s="25"/>
      <c r="E24" s="25"/>
      <c r="F24" s="25"/>
      <c r="G24" s="25"/>
      <c r="H24" s="25"/>
      <c r="I24" s="25">
        <f t="shared" si="0"/>
      </c>
    </row>
    <row r="25" spans="1:9" ht="15">
      <c r="A25" s="5"/>
      <c r="B25" s="25" t="s">
        <v>8</v>
      </c>
      <c r="C25" s="25"/>
      <c r="D25" s="25"/>
      <c r="E25" s="25"/>
      <c r="F25" s="25"/>
      <c r="G25" s="25"/>
      <c r="H25" s="25"/>
      <c r="I25" s="25">
        <f t="shared" si="0"/>
      </c>
    </row>
    <row r="26" spans="1:9" ht="15">
      <c r="A26" s="5"/>
      <c r="B26" s="25" t="s">
        <v>9</v>
      </c>
      <c r="C26" s="25"/>
      <c r="D26" s="25"/>
      <c r="E26" s="25"/>
      <c r="F26" s="25"/>
      <c r="G26" s="25"/>
      <c r="H26" s="25"/>
      <c r="I26" s="25">
        <f t="shared" si="0"/>
      </c>
    </row>
    <row r="27" spans="1:9" ht="15">
      <c r="A27" s="5"/>
      <c r="B27" s="25" t="s">
        <v>10</v>
      </c>
      <c r="C27" s="25"/>
      <c r="D27" s="25" t="s">
        <v>20</v>
      </c>
      <c r="E27" s="25"/>
      <c r="F27" s="25"/>
      <c r="G27" s="25"/>
      <c r="H27" s="25"/>
      <c r="I27" s="25">
        <f t="shared" si="0"/>
      </c>
    </row>
    <row r="28" spans="1:9" ht="15">
      <c r="A28" s="5" t="s">
        <v>29</v>
      </c>
      <c r="B28" s="5"/>
      <c r="C28" s="5"/>
      <c r="D28" s="25"/>
      <c r="E28" s="25"/>
      <c r="F28" s="25"/>
      <c r="G28" s="25"/>
      <c r="H28" s="25"/>
      <c r="I28" s="24"/>
    </row>
    <row r="29" spans="3:8" ht="15">
      <c r="C29" s="1"/>
      <c r="D29" s="4"/>
      <c r="E29" s="1"/>
      <c r="F29" s="1"/>
      <c r="G29" s="1"/>
      <c r="H29" s="1"/>
    </row>
    <row r="30" spans="3:8" ht="15">
      <c r="C30" s="1"/>
      <c r="D30" s="4"/>
      <c r="E30" s="1"/>
      <c r="F30" s="1"/>
      <c r="G30" s="1"/>
      <c r="H30" s="1"/>
    </row>
    <row r="31" spans="4:8" ht="15">
      <c r="D31" s="4"/>
      <c r="E31" s="1"/>
      <c r="F31" s="1"/>
      <c r="G31" s="1"/>
      <c r="H31" s="1"/>
    </row>
    <row r="32" spans="4:8" ht="15">
      <c r="D32" s="4"/>
      <c r="E32" s="1"/>
      <c r="F32" s="1"/>
      <c r="G32" s="1"/>
      <c r="H32" s="1"/>
    </row>
    <row r="33" spans="4:8" ht="15">
      <c r="D33" s="4"/>
      <c r="E33" s="1"/>
      <c r="F33" s="1"/>
      <c r="G33" s="1"/>
      <c r="H33" s="1"/>
    </row>
    <row r="34" spans="4:8" ht="15">
      <c r="D34" s="4"/>
      <c r="E34" s="1"/>
      <c r="F34" s="1"/>
      <c r="G34" s="1"/>
      <c r="H34" s="1"/>
    </row>
    <row r="35" spans="5:8" ht="15">
      <c r="E35" s="1"/>
      <c r="F35" s="1"/>
      <c r="G35" s="1"/>
      <c r="H3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5"/>
  <cols>
    <col min="1" max="1" width="7.140625" style="8" bestFit="1" customWidth="1"/>
    <col min="2" max="2" width="9.421875" style="9" bestFit="1" customWidth="1"/>
    <col min="3" max="3" width="34.140625" style="8" bestFit="1" customWidth="1"/>
    <col min="4" max="4" width="24.8515625" style="15" bestFit="1" customWidth="1"/>
    <col min="5" max="5" width="5.140625" style="8" customWidth="1"/>
    <col min="6" max="6" width="2.8515625" style="8" bestFit="1" customWidth="1"/>
    <col min="7" max="7" width="5.140625" style="8" bestFit="1" customWidth="1"/>
    <col min="8" max="8" width="34.421875" style="8" customWidth="1"/>
    <col min="9" max="9" width="11.8515625" style="10" bestFit="1" customWidth="1"/>
    <col min="10" max="10" width="3.7109375" style="8" bestFit="1" customWidth="1"/>
    <col min="11" max="11" width="3.7109375" style="8" customWidth="1"/>
    <col min="12" max="12" width="16.140625" style="8" bestFit="1" customWidth="1"/>
    <col min="13" max="13" width="6.00390625" style="8" bestFit="1" customWidth="1"/>
    <col min="14" max="14" width="3.57421875" style="8" bestFit="1" customWidth="1"/>
    <col min="15" max="16384" width="9.140625" style="8" customWidth="1"/>
  </cols>
  <sheetData>
    <row r="1" spans="1:14" ht="15">
      <c r="A1" s="11" t="s">
        <v>58</v>
      </c>
      <c r="B1" s="17" t="s">
        <v>70</v>
      </c>
      <c r="C1" s="11"/>
      <c r="D1" s="18" t="s">
        <v>49</v>
      </c>
      <c r="E1" s="11"/>
      <c r="F1" s="11"/>
      <c r="G1" s="14" t="s">
        <v>73</v>
      </c>
      <c r="H1" s="11" t="s">
        <v>55</v>
      </c>
      <c r="I1" s="12" t="s">
        <v>56</v>
      </c>
      <c r="J1" s="11"/>
      <c r="L1" s="11" t="s">
        <v>53</v>
      </c>
      <c r="M1" s="13" t="s">
        <v>54</v>
      </c>
      <c r="N1" s="11"/>
    </row>
    <row r="2" spans="1:14" ht="15">
      <c r="A2" s="11">
        <f aca="true" t="shared" si="0" ref="A2:A11">B2*5+E2</f>
        <v>6</v>
      </c>
      <c r="B2" s="19">
        <v>1</v>
      </c>
      <c r="C2" s="11" t="str">
        <f>B2&amp;D2</f>
        <v>1网络控制器离线状态</v>
      </c>
      <c r="D2" s="20" t="s">
        <v>50</v>
      </c>
      <c r="E2" s="11">
        <v>1</v>
      </c>
      <c r="F2" s="11" t="s">
        <v>12</v>
      </c>
      <c r="G2" s="14"/>
      <c r="H2" s="11" t="s">
        <v>52</v>
      </c>
      <c r="I2" s="13" t="s">
        <v>71</v>
      </c>
      <c r="J2" s="11" t="s">
        <v>13</v>
      </c>
      <c r="L2" s="11" t="s">
        <v>21</v>
      </c>
      <c r="M2" s="11">
        <v>1</v>
      </c>
      <c r="N2" s="11" t="s">
        <v>22</v>
      </c>
    </row>
    <row r="3" spans="1:14" ht="15">
      <c r="A3" s="11">
        <f t="shared" si="0"/>
        <v>7</v>
      </c>
      <c r="B3" s="19">
        <v>1</v>
      </c>
      <c r="C3" s="11" t="str">
        <f>B3&amp;D3</f>
        <v>1空</v>
      </c>
      <c r="D3" s="18" t="s">
        <v>57</v>
      </c>
      <c r="E3" s="11">
        <v>2</v>
      </c>
      <c r="F3" s="11" t="s">
        <v>12</v>
      </c>
      <c r="H3" s="11" t="s">
        <v>52</v>
      </c>
      <c r="I3" s="13" t="s">
        <v>72</v>
      </c>
      <c r="J3" s="11" t="s">
        <v>13</v>
      </c>
      <c r="L3" s="11" t="s">
        <v>24</v>
      </c>
      <c r="M3" s="11">
        <v>2</v>
      </c>
      <c r="N3" s="11" t="s">
        <v>22</v>
      </c>
    </row>
    <row r="4" spans="1:14" ht="15">
      <c r="A4" s="11">
        <f t="shared" si="0"/>
        <v>8</v>
      </c>
      <c r="B4" s="19">
        <v>1</v>
      </c>
      <c r="C4" s="11" t="str">
        <f>B4&amp;D4</f>
        <v>1网络控制器防拆报警</v>
      </c>
      <c r="D4" s="20" t="s">
        <v>51</v>
      </c>
      <c r="E4" s="11">
        <v>3</v>
      </c>
      <c r="F4" s="11" t="s">
        <v>12</v>
      </c>
      <c r="L4" s="11" t="s">
        <v>25</v>
      </c>
      <c r="M4" s="11">
        <v>3</v>
      </c>
      <c r="N4" s="11" t="s">
        <v>22</v>
      </c>
    </row>
    <row r="5" spans="1:14" ht="15">
      <c r="A5" s="11">
        <f t="shared" si="0"/>
        <v>9</v>
      </c>
      <c r="B5" s="19">
        <v>1</v>
      </c>
      <c r="C5" s="11" t="str">
        <f>B5&amp;D5</f>
        <v>1空</v>
      </c>
      <c r="D5" s="18" t="s">
        <v>57</v>
      </c>
      <c r="E5" s="11">
        <v>4</v>
      </c>
      <c r="F5" s="11" t="s">
        <v>12</v>
      </c>
      <c r="H5" s="14" t="s">
        <v>74</v>
      </c>
      <c r="L5" s="11" t="s">
        <v>26</v>
      </c>
      <c r="M5" s="11">
        <v>4</v>
      </c>
      <c r="N5" s="11" t="s">
        <v>22</v>
      </c>
    </row>
    <row r="6" spans="1:14" ht="15">
      <c r="A6" s="11">
        <f t="shared" si="0"/>
        <v>10</v>
      </c>
      <c r="B6" s="19">
        <v>1</v>
      </c>
      <c r="C6" s="11" t="str">
        <f>B6&amp;D6</f>
        <v>1空</v>
      </c>
      <c r="D6" s="18" t="s">
        <v>57</v>
      </c>
      <c r="E6" s="11">
        <v>5</v>
      </c>
      <c r="F6" s="11" t="s">
        <v>12</v>
      </c>
      <c r="L6" s="11" t="s">
        <v>23</v>
      </c>
      <c r="M6" s="11">
        <v>5</v>
      </c>
      <c r="N6" s="11" t="s">
        <v>22</v>
      </c>
    </row>
    <row r="7" spans="1:14" ht="15">
      <c r="A7" s="11">
        <f t="shared" si="0"/>
        <v>51</v>
      </c>
      <c r="B7" s="19">
        <v>10</v>
      </c>
      <c r="C7" s="11" t="str">
        <f>B7&amp;D7</f>
        <v>10就地控制器离线</v>
      </c>
      <c r="D7" s="20" t="s">
        <v>67</v>
      </c>
      <c r="E7" s="11">
        <v>1</v>
      </c>
      <c r="F7" s="11" t="s">
        <v>12</v>
      </c>
      <c r="L7" s="16"/>
      <c r="M7" s="16"/>
      <c r="N7" s="16"/>
    </row>
    <row r="8" spans="1:14" ht="15">
      <c r="A8" s="11">
        <f t="shared" si="0"/>
        <v>52</v>
      </c>
      <c r="B8" s="19">
        <v>10</v>
      </c>
      <c r="C8" s="11" t="str">
        <f>B8&amp;D8</f>
        <v>10空</v>
      </c>
      <c r="D8" s="18" t="s">
        <v>57</v>
      </c>
      <c r="E8" s="11">
        <v>2</v>
      </c>
      <c r="F8" s="11" t="s">
        <v>12</v>
      </c>
      <c r="L8" s="16"/>
      <c r="M8" s="16"/>
      <c r="N8" s="16"/>
    </row>
    <row r="9" spans="1:14" ht="15">
      <c r="A9" s="11">
        <f t="shared" si="0"/>
        <v>53</v>
      </c>
      <c r="B9" s="19">
        <v>10</v>
      </c>
      <c r="C9" s="11" t="str">
        <f>B9&amp;D9</f>
        <v>10就地控制器防拆报警</v>
      </c>
      <c r="D9" s="20" t="s">
        <v>68</v>
      </c>
      <c r="E9" s="11">
        <v>3</v>
      </c>
      <c r="F9" s="11" t="s">
        <v>12</v>
      </c>
      <c r="L9" s="16"/>
      <c r="M9" s="16"/>
      <c r="N9" s="16"/>
    </row>
    <row r="10" spans="1:14" ht="15">
      <c r="A10" s="11">
        <f t="shared" si="0"/>
        <v>54</v>
      </c>
      <c r="B10" s="19">
        <v>10</v>
      </c>
      <c r="C10" s="11" t="str">
        <f>B10&amp;D10</f>
        <v>10就地控制器电池报警</v>
      </c>
      <c r="D10" s="20" t="s">
        <v>69</v>
      </c>
      <c r="E10" s="11">
        <v>4</v>
      </c>
      <c r="F10" s="11" t="s">
        <v>12</v>
      </c>
      <c r="L10" s="16"/>
      <c r="M10" s="16"/>
      <c r="N10" s="16"/>
    </row>
    <row r="11" spans="1:14" ht="15">
      <c r="A11" s="11">
        <f t="shared" si="0"/>
        <v>55</v>
      </c>
      <c r="B11" s="19">
        <v>10</v>
      </c>
      <c r="C11" s="11" t="str">
        <f>B11&amp;D11</f>
        <v>10空</v>
      </c>
      <c r="D11" s="18" t="s">
        <v>57</v>
      </c>
      <c r="E11" s="11">
        <v>5</v>
      </c>
      <c r="F11" s="11" t="s">
        <v>12</v>
      </c>
      <c r="L11" s="16"/>
      <c r="M11" s="16"/>
      <c r="N11" s="16"/>
    </row>
    <row r="12" spans="1:9" s="6" customFormat="1" ht="15">
      <c r="A12" s="21">
        <f aca="true" t="shared" si="1" ref="A12:A46">B12*5+E12</f>
        <v>56</v>
      </c>
      <c r="B12" s="22">
        <v>11</v>
      </c>
      <c r="C12" s="21" t="str">
        <f>B12&amp;D12</f>
        <v>11AP门开锁状态</v>
      </c>
      <c r="D12" s="23" t="s">
        <v>45</v>
      </c>
      <c r="E12" s="21">
        <v>1</v>
      </c>
      <c r="F12" s="21" t="s">
        <v>12</v>
      </c>
      <c r="I12" s="7"/>
    </row>
    <row r="13" spans="1:9" s="6" customFormat="1" ht="15">
      <c r="A13" s="21">
        <f t="shared" si="1"/>
        <v>57</v>
      </c>
      <c r="B13" s="22">
        <v>11</v>
      </c>
      <c r="C13" s="21" t="str">
        <f>B13&amp;D13</f>
        <v>11AP门门禁接受</v>
      </c>
      <c r="D13" s="23" t="s">
        <v>44</v>
      </c>
      <c r="E13" s="21">
        <v>2</v>
      </c>
      <c r="F13" s="21" t="s">
        <v>12</v>
      </c>
      <c r="I13" s="7"/>
    </row>
    <row r="14" spans="1:9" s="6" customFormat="1" ht="15">
      <c r="A14" s="21">
        <f t="shared" si="1"/>
        <v>58</v>
      </c>
      <c r="B14" s="22">
        <v>11</v>
      </c>
      <c r="C14" s="21" t="str">
        <f>B14&amp;D14</f>
        <v>11AP门门常开报警</v>
      </c>
      <c r="D14" s="23" t="s">
        <v>46</v>
      </c>
      <c r="E14" s="21">
        <v>3</v>
      </c>
      <c r="F14" s="21" t="s">
        <v>12</v>
      </c>
      <c r="I14" s="7"/>
    </row>
    <row r="15" spans="1:9" s="6" customFormat="1" ht="15">
      <c r="A15" s="21">
        <f t="shared" si="1"/>
        <v>59</v>
      </c>
      <c r="B15" s="22">
        <v>11</v>
      </c>
      <c r="C15" s="21" t="str">
        <f>B15&amp;D15</f>
        <v>11AP门强行闯入报警</v>
      </c>
      <c r="D15" s="23" t="s">
        <v>47</v>
      </c>
      <c r="E15" s="21">
        <v>4</v>
      </c>
      <c r="F15" s="21" t="s">
        <v>12</v>
      </c>
      <c r="I15" s="7"/>
    </row>
    <row r="16" spans="1:9" s="6" customFormat="1" ht="15">
      <c r="A16" s="21">
        <f t="shared" si="1"/>
        <v>60</v>
      </c>
      <c r="B16" s="22">
        <v>11</v>
      </c>
      <c r="C16" s="21" t="str">
        <f>B16&amp;D16</f>
        <v>11AP门高安全状态</v>
      </c>
      <c r="D16" s="23" t="s">
        <v>48</v>
      </c>
      <c r="E16" s="21">
        <v>5</v>
      </c>
      <c r="F16" s="21" t="s">
        <v>12</v>
      </c>
      <c r="I16" s="7"/>
    </row>
    <row r="17" spans="1:6" ht="15">
      <c r="A17" s="11">
        <f t="shared" si="1"/>
        <v>61</v>
      </c>
      <c r="B17" s="19">
        <v>12</v>
      </c>
      <c r="C17" s="11" t="str">
        <f>B17&amp;D17</f>
        <v>12OP门闭锁</v>
      </c>
      <c r="D17" s="18" t="s">
        <v>59</v>
      </c>
      <c r="E17" s="11">
        <v>1</v>
      </c>
      <c r="F17" s="11" t="s">
        <v>12</v>
      </c>
    </row>
    <row r="18" spans="1:6" ht="15">
      <c r="A18" s="11">
        <f t="shared" si="1"/>
        <v>62</v>
      </c>
      <c r="B18" s="19">
        <v>12</v>
      </c>
      <c r="C18" s="11" t="str">
        <f>B18&amp;D18</f>
        <v>12空</v>
      </c>
      <c r="D18" s="18" t="s">
        <v>57</v>
      </c>
      <c r="E18" s="11">
        <v>2</v>
      </c>
      <c r="F18" s="11" t="s">
        <v>12</v>
      </c>
    </row>
    <row r="19" spans="1:6" ht="15">
      <c r="A19" s="11">
        <f t="shared" si="1"/>
        <v>63</v>
      </c>
      <c r="B19" s="19">
        <v>12</v>
      </c>
      <c r="C19" s="11" t="str">
        <f>B19&amp;D19</f>
        <v>12空</v>
      </c>
      <c r="D19" s="18" t="s">
        <v>57</v>
      </c>
      <c r="E19" s="11">
        <v>3</v>
      </c>
      <c r="F19" s="11" t="s">
        <v>12</v>
      </c>
    </row>
    <row r="20" spans="1:6" ht="15">
      <c r="A20" s="11">
        <f t="shared" si="1"/>
        <v>64</v>
      </c>
      <c r="B20" s="19">
        <v>12</v>
      </c>
      <c r="C20" s="11" t="str">
        <f>B20&amp;D20</f>
        <v>12空</v>
      </c>
      <c r="D20" s="18" t="s">
        <v>57</v>
      </c>
      <c r="E20" s="11">
        <v>4</v>
      </c>
      <c r="F20" s="11" t="s">
        <v>12</v>
      </c>
    </row>
    <row r="21" spans="1:6" ht="15">
      <c r="A21" s="11">
        <f t="shared" si="1"/>
        <v>65</v>
      </c>
      <c r="B21" s="19">
        <v>12</v>
      </c>
      <c r="C21" s="11" t="str">
        <f>B21&amp;D21</f>
        <v>12空</v>
      </c>
      <c r="D21" s="18" t="s">
        <v>57</v>
      </c>
      <c r="E21" s="11">
        <v>5</v>
      </c>
      <c r="F21" s="11" t="s">
        <v>12</v>
      </c>
    </row>
    <row r="22" spans="1:9" ht="15">
      <c r="A22" s="11">
        <f t="shared" si="1"/>
        <v>66</v>
      </c>
      <c r="B22" s="19">
        <v>13</v>
      </c>
      <c r="C22" s="11" t="str">
        <f>B22&amp;D22</f>
        <v>13OP门强闯</v>
      </c>
      <c r="D22" s="18" t="s">
        <v>60</v>
      </c>
      <c r="E22" s="11">
        <v>1</v>
      </c>
      <c r="F22" s="11" t="s">
        <v>12</v>
      </c>
      <c r="H22" s="10"/>
      <c r="I22" s="8"/>
    </row>
    <row r="23" spans="1:9" ht="15">
      <c r="A23" s="11">
        <f t="shared" si="1"/>
        <v>67</v>
      </c>
      <c r="B23" s="19">
        <v>13</v>
      </c>
      <c r="C23" s="11" t="str">
        <f>B23&amp;D23</f>
        <v>13空</v>
      </c>
      <c r="D23" s="18" t="s">
        <v>57</v>
      </c>
      <c r="E23" s="11">
        <v>2</v>
      </c>
      <c r="F23" s="11" t="s">
        <v>12</v>
      </c>
      <c r="H23" s="10"/>
      <c r="I23" s="8"/>
    </row>
    <row r="24" spans="1:9" ht="15">
      <c r="A24" s="11">
        <f t="shared" si="1"/>
        <v>68</v>
      </c>
      <c r="B24" s="19">
        <v>13</v>
      </c>
      <c r="C24" s="11" t="str">
        <f>B24&amp;D24</f>
        <v>13空</v>
      </c>
      <c r="D24" s="18" t="s">
        <v>57</v>
      </c>
      <c r="E24" s="11">
        <v>3</v>
      </c>
      <c r="F24" s="11" t="s">
        <v>12</v>
      </c>
      <c r="H24" s="10"/>
      <c r="I24" s="8"/>
    </row>
    <row r="25" spans="1:9" ht="15">
      <c r="A25" s="11">
        <f t="shared" si="1"/>
        <v>69</v>
      </c>
      <c r="B25" s="19">
        <v>13</v>
      </c>
      <c r="C25" s="11" t="str">
        <f>B25&amp;D25</f>
        <v>13空</v>
      </c>
      <c r="D25" s="18" t="s">
        <v>57</v>
      </c>
      <c r="E25" s="11">
        <v>4</v>
      </c>
      <c r="F25" s="11" t="s">
        <v>12</v>
      </c>
      <c r="H25" s="10"/>
      <c r="I25" s="8"/>
    </row>
    <row r="26" spans="1:9" ht="15">
      <c r="A26" s="11">
        <f t="shared" si="1"/>
        <v>70</v>
      </c>
      <c r="B26" s="19">
        <v>13</v>
      </c>
      <c r="C26" s="11" t="str">
        <f>B26&amp;D26</f>
        <v>13空</v>
      </c>
      <c r="D26" s="18" t="s">
        <v>57</v>
      </c>
      <c r="E26" s="11">
        <v>5</v>
      </c>
      <c r="F26" s="11" t="s">
        <v>12</v>
      </c>
      <c r="H26" s="10"/>
      <c r="I26" s="8"/>
    </row>
    <row r="27" spans="1:9" ht="15">
      <c r="A27" s="11">
        <f t="shared" si="1"/>
        <v>71</v>
      </c>
      <c r="B27" s="19">
        <v>14</v>
      </c>
      <c r="C27" s="11" t="str">
        <f>B27&amp;D27</f>
        <v>14OP门常开</v>
      </c>
      <c r="D27" s="18" t="s">
        <v>61</v>
      </c>
      <c r="E27" s="11">
        <v>1</v>
      </c>
      <c r="F27" s="11" t="s">
        <v>12</v>
      </c>
      <c r="H27" s="10"/>
      <c r="I27" s="8"/>
    </row>
    <row r="28" spans="1:9" ht="15">
      <c r="A28" s="11">
        <f t="shared" si="1"/>
        <v>72</v>
      </c>
      <c r="B28" s="19">
        <v>14</v>
      </c>
      <c r="C28" s="11" t="str">
        <f>B28&amp;D28</f>
        <v>14空</v>
      </c>
      <c r="D28" s="18" t="s">
        <v>57</v>
      </c>
      <c r="E28" s="11">
        <v>2</v>
      </c>
      <c r="F28" s="11" t="s">
        <v>12</v>
      </c>
      <c r="H28" s="10"/>
      <c r="I28" s="8"/>
    </row>
    <row r="29" spans="1:9" ht="15">
      <c r="A29" s="11">
        <f t="shared" si="1"/>
        <v>73</v>
      </c>
      <c r="B29" s="19">
        <v>14</v>
      </c>
      <c r="C29" s="11" t="str">
        <f>B29&amp;D29</f>
        <v>14空</v>
      </c>
      <c r="D29" s="18" t="s">
        <v>57</v>
      </c>
      <c r="E29" s="11">
        <v>3</v>
      </c>
      <c r="F29" s="11" t="s">
        <v>12</v>
      </c>
      <c r="H29" s="10"/>
      <c r="I29" s="8"/>
    </row>
    <row r="30" spans="1:9" ht="15">
      <c r="A30" s="11">
        <f t="shared" si="1"/>
        <v>74</v>
      </c>
      <c r="B30" s="19">
        <v>14</v>
      </c>
      <c r="C30" s="11" t="str">
        <f>B30&amp;D30</f>
        <v>14空</v>
      </c>
      <c r="D30" s="18" t="s">
        <v>57</v>
      </c>
      <c r="E30" s="11">
        <v>4</v>
      </c>
      <c r="F30" s="11" t="s">
        <v>12</v>
      </c>
      <c r="H30" s="10"/>
      <c r="I30" s="8"/>
    </row>
    <row r="31" spans="1:9" ht="15">
      <c r="A31" s="11">
        <f t="shared" si="1"/>
        <v>75</v>
      </c>
      <c r="B31" s="19">
        <v>14</v>
      </c>
      <c r="C31" s="11" t="str">
        <f>B31&amp;D31</f>
        <v>14空</v>
      </c>
      <c r="D31" s="18" t="s">
        <v>57</v>
      </c>
      <c r="E31" s="11">
        <v>5</v>
      </c>
      <c r="F31" s="11" t="s">
        <v>12</v>
      </c>
      <c r="H31" s="10"/>
      <c r="I31" s="8"/>
    </row>
    <row r="32" spans="1:9" ht="15">
      <c r="A32" s="11">
        <f t="shared" si="1"/>
        <v>76</v>
      </c>
      <c r="B32" s="19">
        <v>15</v>
      </c>
      <c r="C32" s="11" t="str">
        <f>B32&amp;D32</f>
        <v>15OP门报警屏蔽</v>
      </c>
      <c r="D32" s="18" t="s">
        <v>62</v>
      </c>
      <c r="E32" s="11">
        <v>1</v>
      </c>
      <c r="F32" s="11" t="s">
        <v>12</v>
      </c>
      <c r="H32" s="10"/>
      <c r="I32" s="8"/>
    </row>
    <row r="33" spans="1:9" ht="15">
      <c r="A33" s="11">
        <f t="shared" si="1"/>
        <v>77</v>
      </c>
      <c r="B33" s="19">
        <v>15</v>
      </c>
      <c r="C33" s="11" t="str">
        <f>B33&amp;D33</f>
        <v>15空</v>
      </c>
      <c r="D33" s="18" t="s">
        <v>57</v>
      </c>
      <c r="E33" s="11">
        <v>2</v>
      </c>
      <c r="F33" s="11" t="s">
        <v>12</v>
      </c>
      <c r="H33" s="10"/>
      <c r="I33" s="8"/>
    </row>
    <row r="34" spans="1:9" ht="15">
      <c r="A34" s="11">
        <f t="shared" si="1"/>
        <v>78</v>
      </c>
      <c r="B34" s="19">
        <v>15</v>
      </c>
      <c r="C34" s="11" t="str">
        <f>B34&amp;D34</f>
        <v>15空</v>
      </c>
      <c r="D34" s="18" t="s">
        <v>57</v>
      </c>
      <c r="E34" s="11">
        <v>3</v>
      </c>
      <c r="F34" s="11" t="s">
        <v>12</v>
      </c>
      <c r="H34" s="10"/>
      <c r="I34" s="8"/>
    </row>
    <row r="35" spans="1:9" ht="15">
      <c r="A35" s="11">
        <f t="shared" si="1"/>
        <v>79</v>
      </c>
      <c r="B35" s="19">
        <v>15</v>
      </c>
      <c r="C35" s="11" t="str">
        <f>B35&amp;D35</f>
        <v>15空</v>
      </c>
      <c r="D35" s="18" t="s">
        <v>57</v>
      </c>
      <c r="E35" s="11">
        <v>4</v>
      </c>
      <c r="F35" s="11" t="s">
        <v>12</v>
      </c>
      <c r="H35" s="10"/>
      <c r="I35" s="8"/>
    </row>
    <row r="36" spans="1:9" ht="15">
      <c r="A36" s="11">
        <f t="shared" si="1"/>
        <v>80</v>
      </c>
      <c r="B36" s="19">
        <v>15</v>
      </c>
      <c r="C36" s="11" t="str">
        <f>B36&amp;D36</f>
        <v>15空</v>
      </c>
      <c r="D36" s="18" t="s">
        <v>57</v>
      </c>
      <c r="E36" s="11">
        <v>5</v>
      </c>
      <c r="F36" s="11" t="s">
        <v>12</v>
      </c>
      <c r="H36" s="10"/>
      <c r="I36" s="8"/>
    </row>
    <row r="37" spans="1:9" ht="15">
      <c r="A37" s="11">
        <f t="shared" si="1"/>
        <v>81</v>
      </c>
      <c r="B37" s="19">
        <v>16</v>
      </c>
      <c r="C37" s="11" t="str">
        <f>B37&amp;D37</f>
        <v>16IP出门按钮</v>
      </c>
      <c r="D37" s="18" t="s">
        <v>63</v>
      </c>
      <c r="E37" s="11">
        <v>1</v>
      </c>
      <c r="F37" s="11" t="s">
        <v>12</v>
      </c>
      <c r="H37" s="10"/>
      <c r="I37" s="8"/>
    </row>
    <row r="38" spans="1:9" ht="15">
      <c r="A38" s="11">
        <f t="shared" si="1"/>
        <v>82</v>
      </c>
      <c r="B38" s="19">
        <v>16</v>
      </c>
      <c r="C38" s="11" t="str">
        <f>B38&amp;D38</f>
        <v>16空</v>
      </c>
      <c r="D38" s="18" t="s">
        <v>57</v>
      </c>
      <c r="E38" s="11">
        <v>2</v>
      </c>
      <c r="F38" s="11" t="s">
        <v>12</v>
      </c>
      <c r="H38" s="10"/>
      <c r="I38" s="8"/>
    </row>
    <row r="39" spans="1:9" ht="15">
      <c r="A39" s="11">
        <f t="shared" si="1"/>
        <v>83</v>
      </c>
      <c r="B39" s="19">
        <v>16</v>
      </c>
      <c r="C39" s="11" t="str">
        <f>B39&amp;D39</f>
        <v>16空</v>
      </c>
      <c r="D39" s="18" t="s">
        <v>57</v>
      </c>
      <c r="E39" s="11">
        <v>3</v>
      </c>
      <c r="F39" s="11" t="s">
        <v>12</v>
      </c>
      <c r="H39" s="10"/>
      <c r="I39" s="8"/>
    </row>
    <row r="40" spans="1:9" ht="15">
      <c r="A40" s="11">
        <f t="shared" si="1"/>
        <v>84</v>
      </c>
      <c r="B40" s="19">
        <v>16</v>
      </c>
      <c r="C40" s="11" t="str">
        <f>B40&amp;D40</f>
        <v>16空</v>
      </c>
      <c r="D40" s="18" t="s">
        <v>57</v>
      </c>
      <c r="E40" s="11">
        <v>4</v>
      </c>
      <c r="F40" s="11" t="s">
        <v>12</v>
      </c>
      <c r="H40" s="10"/>
      <c r="I40" s="8"/>
    </row>
    <row r="41" spans="1:9" ht="15">
      <c r="A41" s="11">
        <f t="shared" si="1"/>
        <v>85</v>
      </c>
      <c r="B41" s="19">
        <v>16</v>
      </c>
      <c r="C41" s="11" t="str">
        <f>B41&amp;D41</f>
        <v>16IP出门按钮撤防</v>
      </c>
      <c r="D41" s="18" t="str">
        <f>D37&amp;$G$1</f>
        <v>IP出门按钮撤防</v>
      </c>
      <c r="E41" s="11">
        <v>5</v>
      </c>
      <c r="F41" s="11" t="s">
        <v>12</v>
      </c>
      <c r="H41" s="10"/>
      <c r="I41" s="8"/>
    </row>
    <row r="42" spans="1:9" ht="15">
      <c r="A42" s="11">
        <f t="shared" si="1"/>
        <v>86</v>
      </c>
      <c r="B42" s="19">
        <v>17</v>
      </c>
      <c r="C42" s="11" t="str">
        <f>B42&amp;D42</f>
        <v>17IP门磁</v>
      </c>
      <c r="D42" s="18" t="s">
        <v>64</v>
      </c>
      <c r="E42" s="11">
        <v>1</v>
      </c>
      <c r="F42" s="11" t="s">
        <v>12</v>
      </c>
      <c r="H42" s="10"/>
      <c r="I42" s="8"/>
    </row>
    <row r="43" spans="1:9" ht="15">
      <c r="A43" s="11">
        <f t="shared" si="1"/>
        <v>87</v>
      </c>
      <c r="B43" s="19">
        <v>17</v>
      </c>
      <c r="C43" s="11" t="str">
        <f>B43&amp;D43</f>
        <v>17空</v>
      </c>
      <c r="D43" s="18" t="s">
        <v>57</v>
      </c>
      <c r="E43" s="11">
        <v>2</v>
      </c>
      <c r="F43" s="11" t="s">
        <v>12</v>
      </c>
      <c r="H43" s="10"/>
      <c r="I43" s="8"/>
    </row>
    <row r="44" spans="1:9" ht="15">
      <c r="A44" s="11">
        <f t="shared" si="1"/>
        <v>88</v>
      </c>
      <c r="B44" s="19">
        <v>17</v>
      </c>
      <c r="C44" s="11" t="str">
        <f>B44&amp;D44</f>
        <v>17空</v>
      </c>
      <c r="D44" s="18" t="s">
        <v>57</v>
      </c>
      <c r="E44" s="11">
        <v>3</v>
      </c>
      <c r="F44" s="11" t="s">
        <v>12</v>
      </c>
      <c r="H44" s="10"/>
      <c r="I44" s="8"/>
    </row>
    <row r="45" spans="1:9" ht="15">
      <c r="A45" s="11">
        <f t="shared" si="1"/>
        <v>89</v>
      </c>
      <c r="B45" s="19">
        <v>17</v>
      </c>
      <c r="C45" s="11" t="str">
        <f>B45&amp;D45</f>
        <v>17空</v>
      </c>
      <c r="D45" s="18" t="s">
        <v>57</v>
      </c>
      <c r="E45" s="11">
        <v>4</v>
      </c>
      <c r="F45" s="11" t="s">
        <v>12</v>
      </c>
      <c r="H45" s="10"/>
      <c r="I45" s="8"/>
    </row>
    <row r="46" spans="1:6" ht="15">
      <c r="A46" s="11">
        <f t="shared" si="1"/>
        <v>90</v>
      </c>
      <c r="B46" s="19">
        <v>17</v>
      </c>
      <c r="C46" s="11" t="str">
        <f>B46&amp;D46</f>
        <v>17IP门磁撤防</v>
      </c>
      <c r="D46" s="18" t="str">
        <f>D42&amp;$G$1</f>
        <v>IP门磁撤防</v>
      </c>
      <c r="E46" s="11">
        <v>5</v>
      </c>
      <c r="F46" s="11" t="s">
        <v>12</v>
      </c>
    </row>
    <row r="47" spans="1:9" ht="15">
      <c r="A47" s="11">
        <f aca="true" t="shared" si="2" ref="A47:A91">B47*5+E47</f>
        <v>91</v>
      </c>
      <c r="B47" s="19">
        <v>18</v>
      </c>
      <c r="C47" s="11" t="str">
        <f>B47&amp;D47</f>
        <v>18IP破玻报警</v>
      </c>
      <c r="D47" s="18" t="s">
        <v>65</v>
      </c>
      <c r="E47" s="11">
        <v>1</v>
      </c>
      <c r="F47" s="11" t="s">
        <v>12</v>
      </c>
      <c r="H47" s="10"/>
      <c r="I47" s="8"/>
    </row>
    <row r="48" spans="1:9" ht="15">
      <c r="A48" s="11">
        <f t="shared" si="2"/>
        <v>92</v>
      </c>
      <c r="B48" s="19">
        <v>18</v>
      </c>
      <c r="C48" s="11" t="str">
        <f>B48&amp;D48</f>
        <v>18空</v>
      </c>
      <c r="D48" s="18" t="s">
        <v>57</v>
      </c>
      <c r="E48" s="11">
        <v>2</v>
      </c>
      <c r="F48" s="11" t="s">
        <v>12</v>
      </c>
      <c r="H48" s="10"/>
      <c r="I48" s="8"/>
    </row>
    <row r="49" spans="1:9" ht="15">
      <c r="A49" s="11">
        <f t="shared" si="2"/>
        <v>93</v>
      </c>
      <c r="B49" s="19">
        <v>18</v>
      </c>
      <c r="C49" s="11" t="str">
        <f>B49&amp;D49</f>
        <v>18空</v>
      </c>
      <c r="D49" s="18" t="s">
        <v>57</v>
      </c>
      <c r="E49" s="11">
        <v>3</v>
      </c>
      <c r="F49" s="11" t="s">
        <v>12</v>
      </c>
      <c r="H49" s="10"/>
      <c r="I49" s="8"/>
    </row>
    <row r="50" spans="1:9" ht="15">
      <c r="A50" s="11">
        <f t="shared" si="2"/>
        <v>94</v>
      </c>
      <c r="B50" s="19">
        <v>18</v>
      </c>
      <c r="C50" s="11" t="str">
        <f>B50&amp;D50</f>
        <v>18空</v>
      </c>
      <c r="D50" s="18" t="s">
        <v>57</v>
      </c>
      <c r="E50" s="11">
        <v>4</v>
      </c>
      <c r="F50" s="11" t="s">
        <v>12</v>
      </c>
      <c r="H50" s="10"/>
      <c r="I50" s="8"/>
    </row>
    <row r="51" spans="1:9" ht="15">
      <c r="A51" s="11">
        <f t="shared" si="2"/>
        <v>95</v>
      </c>
      <c r="B51" s="19">
        <v>18</v>
      </c>
      <c r="C51" s="11" t="str">
        <f>B51&amp;D51</f>
        <v>18IP破玻报警撤防</v>
      </c>
      <c r="D51" s="18" t="str">
        <f>D47&amp;$G$1</f>
        <v>IP破玻报警撤防</v>
      </c>
      <c r="E51" s="11">
        <v>5</v>
      </c>
      <c r="F51" s="11" t="s">
        <v>12</v>
      </c>
      <c r="H51" s="10"/>
      <c r="I51" s="8"/>
    </row>
    <row r="52" spans="1:9" ht="15">
      <c r="A52" s="11">
        <f t="shared" si="2"/>
        <v>96</v>
      </c>
      <c r="B52" s="19">
        <v>19</v>
      </c>
      <c r="C52" s="11" t="str">
        <f>B52&amp;D52</f>
        <v>19IP2</v>
      </c>
      <c r="D52" s="18" t="s">
        <v>66</v>
      </c>
      <c r="E52" s="11">
        <v>1</v>
      </c>
      <c r="F52" s="11" t="s">
        <v>12</v>
      </c>
      <c r="H52" s="10"/>
      <c r="I52" s="8"/>
    </row>
    <row r="53" spans="1:9" ht="15">
      <c r="A53" s="11">
        <f t="shared" si="2"/>
        <v>97</v>
      </c>
      <c r="B53" s="19">
        <v>19</v>
      </c>
      <c r="C53" s="11" t="str">
        <f>B53&amp;D53</f>
        <v>19空</v>
      </c>
      <c r="D53" s="18" t="s">
        <v>57</v>
      </c>
      <c r="E53" s="11">
        <v>2</v>
      </c>
      <c r="F53" s="11" t="s">
        <v>12</v>
      </c>
      <c r="H53" s="10"/>
      <c r="I53" s="8"/>
    </row>
    <row r="54" spans="1:9" ht="15">
      <c r="A54" s="11">
        <f t="shared" si="2"/>
        <v>98</v>
      </c>
      <c r="B54" s="19">
        <v>19</v>
      </c>
      <c r="C54" s="11" t="str">
        <f>B54&amp;D54</f>
        <v>19空</v>
      </c>
      <c r="D54" s="18" t="s">
        <v>57</v>
      </c>
      <c r="E54" s="11">
        <v>3</v>
      </c>
      <c r="F54" s="11" t="s">
        <v>12</v>
      </c>
      <c r="H54" s="10"/>
      <c r="I54" s="8"/>
    </row>
    <row r="55" spans="1:9" ht="15">
      <c r="A55" s="11">
        <f t="shared" si="2"/>
        <v>99</v>
      </c>
      <c r="B55" s="19">
        <v>19</v>
      </c>
      <c r="C55" s="11" t="str">
        <f>B55&amp;D55</f>
        <v>19空</v>
      </c>
      <c r="D55" s="18" t="s">
        <v>57</v>
      </c>
      <c r="E55" s="11">
        <v>4</v>
      </c>
      <c r="F55" s="11" t="s">
        <v>12</v>
      </c>
      <c r="H55" s="10"/>
      <c r="I55" s="8"/>
    </row>
    <row r="56" spans="1:6" ht="15">
      <c r="A56" s="11">
        <f t="shared" si="2"/>
        <v>100</v>
      </c>
      <c r="B56" s="19">
        <v>19</v>
      </c>
      <c r="C56" s="11" t="str">
        <f>B56&amp;D56</f>
        <v>19IP2撤防</v>
      </c>
      <c r="D56" s="18" t="str">
        <f>D52&amp;$G$1</f>
        <v>IP2撤防</v>
      </c>
      <c r="E56" s="11">
        <v>5</v>
      </c>
      <c r="F56" s="11" t="s">
        <v>12</v>
      </c>
    </row>
    <row r="57" spans="1:9" s="6" customFormat="1" ht="15">
      <c r="A57" s="21">
        <f>B57*5+E57</f>
        <v>101</v>
      </c>
      <c r="B57" s="22">
        <v>20</v>
      </c>
      <c r="C57" s="21" t="str">
        <f>B57&amp;D57</f>
        <v>20AP门开锁状态</v>
      </c>
      <c r="D57" s="23" t="s">
        <v>45</v>
      </c>
      <c r="E57" s="21">
        <v>1</v>
      </c>
      <c r="F57" s="21" t="s">
        <v>12</v>
      </c>
      <c r="I57" s="7"/>
    </row>
    <row r="58" spans="1:9" s="6" customFormat="1" ht="15">
      <c r="A58" s="21">
        <f>B58*5+E58</f>
        <v>102</v>
      </c>
      <c r="B58" s="22">
        <v>20</v>
      </c>
      <c r="C58" s="21" t="str">
        <f>B58&amp;D58</f>
        <v>20AP门门禁接受</v>
      </c>
      <c r="D58" s="23" t="s">
        <v>44</v>
      </c>
      <c r="E58" s="21">
        <v>2</v>
      </c>
      <c r="F58" s="21" t="s">
        <v>12</v>
      </c>
      <c r="I58" s="7"/>
    </row>
    <row r="59" spans="1:9" s="6" customFormat="1" ht="15">
      <c r="A59" s="21">
        <f>B59*5+E59</f>
        <v>103</v>
      </c>
      <c r="B59" s="22">
        <v>20</v>
      </c>
      <c r="C59" s="21" t="str">
        <f>B59&amp;D59</f>
        <v>20AP门门常开报警</v>
      </c>
      <c r="D59" s="23" t="s">
        <v>46</v>
      </c>
      <c r="E59" s="21">
        <v>3</v>
      </c>
      <c r="F59" s="21" t="s">
        <v>12</v>
      </c>
      <c r="I59" s="7"/>
    </row>
    <row r="60" spans="1:9" s="6" customFormat="1" ht="15">
      <c r="A60" s="21">
        <f>B60*5+E60</f>
        <v>104</v>
      </c>
      <c r="B60" s="22">
        <v>20</v>
      </c>
      <c r="C60" s="21" t="str">
        <f>B60&amp;D60</f>
        <v>20AP门强行闯入报警</v>
      </c>
      <c r="D60" s="23" t="s">
        <v>47</v>
      </c>
      <c r="E60" s="21">
        <v>4</v>
      </c>
      <c r="F60" s="21" t="s">
        <v>12</v>
      </c>
      <c r="I60" s="7"/>
    </row>
    <row r="61" spans="1:9" s="6" customFormat="1" ht="15">
      <c r="A61" s="21">
        <f>B61*5+E61</f>
        <v>105</v>
      </c>
      <c r="B61" s="22">
        <v>20</v>
      </c>
      <c r="C61" s="21" t="str">
        <f>B61&amp;D61</f>
        <v>20AP门高安全状态</v>
      </c>
      <c r="D61" s="23" t="s">
        <v>48</v>
      </c>
      <c r="E61" s="21">
        <v>5</v>
      </c>
      <c r="F61" s="21" t="s">
        <v>12</v>
      </c>
      <c r="I61" s="7"/>
    </row>
    <row r="62" spans="1:6" ht="15">
      <c r="A62" s="11">
        <f t="shared" si="2"/>
        <v>106</v>
      </c>
      <c r="B62" s="19">
        <f>B57+1</f>
        <v>21</v>
      </c>
      <c r="C62" s="11" t="str">
        <f>B62&amp;D62</f>
        <v>21OP门闭锁</v>
      </c>
      <c r="D62" s="18" t="s">
        <v>59</v>
      </c>
      <c r="E62" s="11">
        <v>1</v>
      </c>
      <c r="F62" s="11" t="s">
        <v>12</v>
      </c>
    </row>
    <row r="63" spans="1:6" ht="15">
      <c r="A63" s="11">
        <f t="shared" si="2"/>
        <v>107</v>
      </c>
      <c r="B63" s="19">
        <f>B58+1</f>
        <v>21</v>
      </c>
      <c r="C63" s="11" t="str">
        <f>B63&amp;D63</f>
        <v>21空</v>
      </c>
      <c r="D63" s="18" t="s">
        <v>57</v>
      </c>
      <c r="E63" s="11">
        <v>2</v>
      </c>
      <c r="F63" s="11" t="s">
        <v>12</v>
      </c>
    </row>
    <row r="64" spans="1:6" ht="15">
      <c r="A64" s="11">
        <f t="shared" si="2"/>
        <v>108</v>
      </c>
      <c r="B64" s="19">
        <f>B59+1</f>
        <v>21</v>
      </c>
      <c r="C64" s="11" t="str">
        <f>B64&amp;D64</f>
        <v>21空</v>
      </c>
      <c r="D64" s="18" t="s">
        <v>57</v>
      </c>
      <c r="E64" s="11">
        <v>3</v>
      </c>
      <c r="F64" s="11" t="s">
        <v>12</v>
      </c>
    </row>
    <row r="65" spans="1:6" ht="15">
      <c r="A65" s="11">
        <f t="shared" si="2"/>
        <v>109</v>
      </c>
      <c r="B65" s="19">
        <f>B60+1</f>
        <v>21</v>
      </c>
      <c r="C65" s="11" t="str">
        <f>B65&amp;D65</f>
        <v>21空</v>
      </c>
      <c r="D65" s="18" t="s">
        <v>57</v>
      </c>
      <c r="E65" s="11">
        <v>4</v>
      </c>
      <c r="F65" s="11" t="s">
        <v>12</v>
      </c>
    </row>
    <row r="66" spans="1:6" ht="15">
      <c r="A66" s="11">
        <f t="shared" si="2"/>
        <v>110</v>
      </c>
      <c r="B66" s="19">
        <f>B61+1</f>
        <v>21</v>
      </c>
      <c r="C66" s="11" t="str">
        <f>B66&amp;D66</f>
        <v>21空</v>
      </c>
      <c r="D66" s="18" t="s">
        <v>57</v>
      </c>
      <c r="E66" s="11">
        <v>5</v>
      </c>
      <c r="F66" s="11" t="s">
        <v>12</v>
      </c>
    </row>
    <row r="67" spans="1:9" ht="15">
      <c r="A67" s="11">
        <f t="shared" si="2"/>
        <v>111</v>
      </c>
      <c r="B67" s="19">
        <f>B62+1</f>
        <v>22</v>
      </c>
      <c r="C67" s="11" t="str">
        <f>B67&amp;D67</f>
        <v>22OP门强闯</v>
      </c>
      <c r="D67" s="18" t="s">
        <v>60</v>
      </c>
      <c r="E67" s="11">
        <v>1</v>
      </c>
      <c r="F67" s="11" t="s">
        <v>12</v>
      </c>
      <c r="H67" s="10"/>
      <c r="I67" s="8"/>
    </row>
    <row r="68" spans="1:9" ht="15">
      <c r="A68" s="11">
        <f t="shared" si="2"/>
        <v>112</v>
      </c>
      <c r="B68" s="19">
        <f aca="true" t="shared" si="3" ref="B68:B101">B63+1</f>
        <v>22</v>
      </c>
      <c r="C68" s="11" t="str">
        <f>B68&amp;D68</f>
        <v>22空</v>
      </c>
      <c r="D68" s="18" t="s">
        <v>57</v>
      </c>
      <c r="E68" s="11">
        <v>2</v>
      </c>
      <c r="F68" s="11" t="s">
        <v>12</v>
      </c>
      <c r="H68" s="10"/>
      <c r="I68" s="8"/>
    </row>
    <row r="69" spans="1:9" ht="15">
      <c r="A69" s="11">
        <f t="shared" si="2"/>
        <v>113</v>
      </c>
      <c r="B69" s="19">
        <f t="shared" si="3"/>
        <v>22</v>
      </c>
      <c r="C69" s="11" t="str">
        <f>B69&amp;D69</f>
        <v>22空</v>
      </c>
      <c r="D69" s="18" t="s">
        <v>57</v>
      </c>
      <c r="E69" s="11">
        <v>3</v>
      </c>
      <c r="F69" s="11" t="s">
        <v>12</v>
      </c>
      <c r="H69" s="10"/>
      <c r="I69" s="8"/>
    </row>
    <row r="70" spans="1:9" ht="15">
      <c r="A70" s="11">
        <f t="shared" si="2"/>
        <v>114</v>
      </c>
      <c r="B70" s="19">
        <f t="shared" si="3"/>
        <v>22</v>
      </c>
      <c r="C70" s="11" t="str">
        <f>B70&amp;D70</f>
        <v>22空</v>
      </c>
      <c r="D70" s="18" t="s">
        <v>57</v>
      </c>
      <c r="E70" s="11">
        <v>4</v>
      </c>
      <c r="F70" s="11" t="s">
        <v>12</v>
      </c>
      <c r="H70" s="10"/>
      <c r="I70" s="8"/>
    </row>
    <row r="71" spans="1:9" ht="15">
      <c r="A71" s="11">
        <f t="shared" si="2"/>
        <v>115</v>
      </c>
      <c r="B71" s="19">
        <f t="shared" si="3"/>
        <v>22</v>
      </c>
      <c r="C71" s="11" t="str">
        <f>B71&amp;D71</f>
        <v>22空</v>
      </c>
      <c r="D71" s="18" t="s">
        <v>57</v>
      </c>
      <c r="E71" s="11">
        <v>5</v>
      </c>
      <c r="F71" s="11" t="s">
        <v>12</v>
      </c>
      <c r="H71" s="10"/>
      <c r="I71" s="8"/>
    </row>
    <row r="72" spans="1:9" ht="15">
      <c r="A72" s="11">
        <f t="shared" si="2"/>
        <v>116</v>
      </c>
      <c r="B72" s="19">
        <f t="shared" si="3"/>
        <v>23</v>
      </c>
      <c r="C72" s="11" t="str">
        <f>B72&amp;D72</f>
        <v>23OP门常开</v>
      </c>
      <c r="D72" s="18" t="s">
        <v>61</v>
      </c>
      <c r="E72" s="11">
        <v>1</v>
      </c>
      <c r="F72" s="11" t="s">
        <v>12</v>
      </c>
      <c r="H72" s="10"/>
      <c r="I72" s="8"/>
    </row>
    <row r="73" spans="1:9" ht="15">
      <c r="A73" s="11">
        <f t="shared" si="2"/>
        <v>117</v>
      </c>
      <c r="B73" s="19">
        <f t="shared" si="3"/>
        <v>23</v>
      </c>
      <c r="C73" s="11" t="str">
        <f>B73&amp;D73</f>
        <v>23空</v>
      </c>
      <c r="D73" s="18" t="s">
        <v>57</v>
      </c>
      <c r="E73" s="11">
        <v>2</v>
      </c>
      <c r="F73" s="11" t="s">
        <v>12</v>
      </c>
      <c r="H73" s="10"/>
      <c r="I73" s="8"/>
    </row>
    <row r="74" spans="1:9" ht="15">
      <c r="A74" s="11">
        <f t="shared" si="2"/>
        <v>118</v>
      </c>
      <c r="B74" s="19">
        <f t="shared" si="3"/>
        <v>23</v>
      </c>
      <c r="C74" s="11" t="str">
        <f>B74&amp;D74</f>
        <v>23空</v>
      </c>
      <c r="D74" s="18" t="s">
        <v>57</v>
      </c>
      <c r="E74" s="11">
        <v>3</v>
      </c>
      <c r="F74" s="11" t="s">
        <v>12</v>
      </c>
      <c r="H74" s="10"/>
      <c r="I74" s="8"/>
    </row>
    <row r="75" spans="1:9" ht="15">
      <c r="A75" s="11">
        <f t="shared" si="2"/>
        <v>119</v>
      </c>
      <c r="B75" s="19">
        <f t="shared" si="3"/>
        <v>23</v>
      </c>
      <c r="C75" s="11" t="str">
        <f>B75&amp;D75</f>
        <v>23空</v>
      </c>
      <c r="D75" s="18" t="s">
        <v>57</v>
      </c>
      <c r="E75" s="11">
        <v>4</v>
      </c>
      <c r="F75" s="11" t="s">
        <v>12</v>
      </c>
      <c r="H75" s="10"/>
      <c r="I75" s="8"/>
    </row>
    <row r="76" spans="1:9" ht="15">
      <c r="A76" s="11">
        <f t="shared" si="2"/>
        <v>120</v>
      </c>
      <c r="B76" s="19">
        <f t="shared" si="3"/>
        <v>23</v>
      </c>
      <c r="C76" s="11" t="str">
        <f>B76&amp;D76</f>
        <v>23空</v>
      </c>
      <c r="D76" s="18" t="s">
        <v>57</v>
      </c>
      <c r="E76" s="11">
        <v>5</v>
      </c>
      <c r="F76" s="11" t="s">
        <v>12</v>
      </c>
      <c r="H76" s="10"/>
      <c r="I76" s="8"/>
    </row>
    <row r="77" spans="1:9" ht="15">
      <c r="A77" s="11">
        <f t="shared" si="2"/>
        <v>121</v>
      </c>
      <c r="B77" s="19">
        <f t="shared" si="3"/>
        <v>24</v>
      </c>
      <c r="C77" s="11" t="str">
        <f>B77&amp;D77</f>
        <v>24OP门报警屏蔽</v>
      </c>
      <c r="D77" s="18" t="s">
        <v>62</v>
      </c>
      <c r="E77" s="11">
        <v>1</v>
      </c>
      <c r="F77" s="11" t="s">
        <v>12</v>
      </c>
      <c r="H77" s="10"/>
      <c r="I77" s="8"/>
    </row>
    <row r="78" spans="1:9" ht="15">
      <c r="A78" s="11">
        <f t="shared" si="2"/>
        <v>122</v>
      </c>
      <c r="B78" s="19">
        <f t="shared" si="3"/>
        <v>24</v>
      </c>
      <c r="C78" s="11" t="str">
        <f>B78&amp;D78</f>
        <v>24空</v>
      </c>
      <c r="D78" s="18" t="s">
        <v>57</v>
      </c>
      <c r="E78" s="11">
        <v>2</v>
      </c>
      <c r="F78" s="11" t="s">
        <v>12</v>
      </c>
      <c r="H78" s="10"/>
      <c r="I78" s="8"/>
    </row>
    <row r="79" spans="1:9" ht="15">
      <c r="A79" s="11">
        <f t="shared" si="2"/>
        <v>123</v>
      </c>
      <c r="B79" s="19">
        <f t="shared" si="3"/>
        <v>24</v>
      </c>
      <c r="C79" s="11" t="str">
        <f>B79&amp;D79</f>
        <v>24空</v>
      </c>
      <c r="D79" s="18" t="s">
        <v>57</v>
      </c>
      <c r="E79" s="11">
        <v>3</v>
      </c>
      <c r="F79" s="11" t="s">
        <v>12</v>
      </c>
      <c r="H79" s="10"/>
      <c r="I79" s="8"/>
    </row>
    <row r="80" spans="1:9" ht="15">
      <c r="A80" s="11">
        <f t="shared" si="2"/>
        <v>124</v>
      </c>
      <c r="B80" s="19">
        <f t="shared" si="3"/>
        <v>24</v>
      </c>
      <c r="C80" s="11" t="str">
        <f>B80&amp;D80</f>
        <v>24空</v>
      </c>
      <c r="D80" s="18" t="s">
        <v>57</v>
      </c>
      <c r="E80" s="11">
        <v>4</v>
      </c>
      <c r="F80" s="11" t="s">
        <v>12</v>
      </c>
      <c r="H80" s="10"/>
      <c r="I80" s="8"/>
    </row>
    <row r="81" spans="1:9" ht="15">
      <c r="A81" s="11">
        <f t="shared" si="2"/>
        <v>125</v>
      </c>
      <c r="B81" s="19">
        <f t="shared" si="3"/>
        <v>24</v>
      </c>
      <c r="C81" s="11" t="str">
        <f>B81&amp;D81</f>
        <v>24空</v>
      </c>
      <c r="D81" s="18" t="s">
        <v>57</v>
      </c>
      <c r="E81" s="11">
        <v>5</v>
      </c>
      <c r="F81" s="11" t="s">
        <v>12</v>
      </c>
      <c r="H81" s="10"/>
      <c r="I81" s="8"/>
    </row>
    <row r="82" spans="1:9" ht="15">
      <c r="A82" s="11">
        <f t="shared" si="2"/>
        <v>126</v>
      </c>
      <c r="B82" s="19">
        <f t="shared" si="3"/>
        <v>25</v>
      </c>
      <c r="C82" s="11" t="str">
        <f>B82&amp;D82</f>
        <v>25IP出门按钮</v>
      </c>
      <c r="D82" s="18" t="s">
        <v>63</v>
      </c>
      <c r="E82" s="11">
        <v>1</v>
      </c>
      <c r="F82" s="11" t="s">
        <v>12</v>
      </c>
      <c r="H82" s="10"/>
      <c r="I82" s="8"/>
    </row>
    <row r="83" spans="1:9" ht="15">
      <c r="A83" s="11">
        <f t="shared" si="2"/>
        <v>127</v>
      </c>
      <c r="B83" s="19">
        <f t="shared" si="3"/>
        <v>25</v>
      </c>
      <c r="C83" s="11" t="str">
        <f>B83&amp;D83</f>
        <v>25空</v>
      </c>
      <c r="D83" s="18" t="s">
        <v>57</v>
      </c>
      <c r="E83" s="11">
        <v>2</v>
      </c>
      <c r="F83" s="11" t="s">
        <v>12</v>
      </c>
      <c r="H83" s="10"/>
      <c r="I83" s="8"/>
    </row>
    <row r="84" spans="1:9" ht="15">
      <c r="A84" s="11">
        <f t="shared" si="2"/>
        <v>128</v>
      </c>
      <c r="B84" s="19">
        <f t="shared" si="3"/>
        <v>25</v>
      </c>
      <c r="C84" s="11" t="str">
        <f>B84&amp;D84</f>
        <v>25空</v>
      </c>
      <c r="D84" s="18" t="s">
        <v>57</v>
      </c>
      <c r="E84" s="11">
        <v>3</v>
      </c>
      <c r="F84" s="11" t="s">
        <v>12</v>
      </c>
      <c r="H84" s="10"/>
      <c r="I84" s="8"/>
    </row>
    <row r="85" spans="1:9" ht="15">
      <c r="A85" s="11">
        <f t="shared" si="2"/>
        <v>129</v>
      </c>
      <c r="B85" s="19">
        <f t="shared" si="3"/>
        <v>25</v>
      </c>
      <c r="C85" s="11" t="str">
        <f>B85&amp;D85</f>
        <v>25空</v>
      </c>
      <c r="D85" s="18" t="s">
        <v>57</v>
      </c>
      <c r="E85" s="11">
        <v>4</v>
      </c>
      <c r="F85" s="11" t="s">
        <v>12</v>
      </c>
      <c r="H85" s="10"/>
      <c r="I85" s="8"/>
    </row>
    <row r="86" spans="1:9" ht="15">
      <c r="A86" s="11">
        <f t="shared" si="2"/>
        <v>130</v>
      </c>
      <c r="B86" s="19">
        <f t="shared" si="3"/>
        <v>25</v>
      </c>
      <c r="C86" s="11" t="str">
        <f>B86&amp;D86</f>
        <v>25IP出门按钮撤防</v>
      </c>
      <c r="D86" s="18" t="str">
        <f>D82&amp;$G$1</f>
        <v>IP出门按钮撤防</v>
      </c>
      <c r="E86" s="11">
        <v>5</v>
      </c>
      <c r="F86" s="11" t="s">
        <v>12</v>
      </c>
      <c r="H86" s="10"/>
      <c r="I86" s="8"/>
    </row>
    <row r="87" spans="1:9" ht="15">
      <c r="A87" s="11">
        <f t="shared" si="2"/>
        <v>131</v>
      </c>
      <c r="B87" s="19">
        <f t="shared" si="3"/>
        <v>26</v>
      </c>
      <c r="C87" s="11" t="str">
        <f>B87&amp;D87</f>
        <v>26IP门磁</v>
      </c>
      <c r="D87" s="18" t="s">
        <v>64</v>
      </c>
      <c r="E87" s="11">
        <v>1</v>
      </c>
      <c r="F87" s="11" t="s">
        <v>12</v>
      </c>
      <c r="H87" s="10"/>
      <c r="I87" s="8"/>
    </row>
    <row r="88" spans="1:9" ht="15">
      <c r="A88" s="11">
        <f t="shared" si="2"/>
        <v>132</v>
      </c>
      <c r="B88" s="19">
        <f t="shared" si="3"/>
        <v>26</v>
      </c>
      <c r="C88" s="11" t="str">
        <f>B88&amp;D88</f>
        <v>26空</v>
      </c>
      <c r="D88" s="18" t="s">
        <v>57</v>
      </c>
      <c r="E88" s="11">
        <v>2</v>
      </c>
      <c r="F88" s="11" t="s">
        <v>12</v>
      </c>
      <c r="H88" s="10"/>
      <c r="I88" s="8"/>
    </row>
    <row r="89" spans="1:9" ht="15">
      <c r="A89" s="11">
        <f t="shared" si="2"/>
        <v>133</v>
      </c>
      <c r="B89" s="19">
        <f t="shared" si="3"/>
        <v>26</v>
      </c>
      <c r="C89" s="11" t="str">
        <f>B89&amp;D89</f>
        <v>26空</v>
      </c>
      <c r="D89" s="18" t="s">
        <v>57</v>
      </c>
      <c r="E89" s="11">
        <v>3</v>
      </c>
      <c r="F89" s="11" t="s">
        <v>12</v>
      </c>
      <c r="H89" s="10"/>
      <c r="I89" s="8"/>
    </row>
    <row r="90" spans="1:9" ht="15">
      <c r="A90" s="11">
        <f t="shared" si="2"/>
        <v>134</v>
      </c>
      <c r="B90" s="19">
        <f t="shared" si="3"/>
        <v>26</v>
      </c>
      <c r="C90" s="11" t="str">
        <f>B90&amp;D90</f>
        <v>26空</v>
      </c>
      <c r="D90" s="18" t="s">
        <v>57</v>
      </c>
      <c r="E90" s="11">
        <v>4</v>
      </c>
      <c r="F90" s="11" t="s">
        <v>12</v>
      </c>
      <c r="H90" s="10"/>
      <c r="I90" s="8"/>
    </row>
    <row r="91" spans="1:6" ht="15">
      <c r="A91" s="11">
        <f t="shared" si="2"/>
        <v>135</v>
      </c>
      <c r="B91" s="19">
        <f t="shared" si="3"/>
        <v>26</v>
      </c>
      <c r="C91" s="11" t="str">
        <f>B91&amp;D91</f>
        <v>26IP门磁撤防</v>
      </c>
      <c r="D91" s="18" t="str">
        <f>D87&amp;$G$1</f>
        <v>IP门磁撤防</v>
      </c>
      <c r="E91" s="11">
        <v>5</v>
      </c>
      <c r="F91" s="11" t="s">
        <v>12</v>
      </c>
    </row>
    <row r="92" spans="1:9" ht="15">
      <c r="A92" s="11">
        <f aca="true" t="shared" si="4" ref="A92:A101">B92*5+E92</f>
        <v>136</v>
      </c>
      <c r="B92" s="19">
        <f t="shared" si="3"/>
        <v>27</v>
      </c>
      <c r="C92" s="11" t="str">
        <f>B92&amp;D92</f>
        <v>27IP破玻报警</v>
      </c>
      <c r="D92" s="18" t="s">
        <v>65</v>
      </c>
      <c r="E92" s="11">
        <v>1</v>
      </c>
      <c r="F92" s="11" t="s">
        <v>12</v>
      </c>
      <c r="H92" s="10"/>
      <c r="I92" s="8"/>
    </row>
    <row r="93" spans="1:9" ht="15">
      <c r="A93" s="11">
        <f t="shared" si="4"/>
        <v>137</v>
      </c>
      <c r="B93" s="19">
        <f t="shared" si="3"/>
        <v>27</v>
      </c>
      <c r="C93" s="11" t="str">
        <f>B93&amp;D93</f>
        <v>27空</v>
      </c>
      <c r="D93" s="18" t="s">
        <v>57</v>
      </c>
      <c r="E93" s="11">
        <v>2</v>
      </c>
      <c r="F93" s="11" t="s">
        <v>12</v>
      </c>
      <c r="H93" s="10"/>
      <c r="I93" s="8"/>
    </row>
    <row r="94" spans="1:9" ht="15">
      <c r="A94" s="11">
        <f t="shared" si="4"/>
        <v>138</v>
      </c>
      <c r="B94" s="19">
        <f t="shared" si="3"/>
        <v>27</v>
      </c>
      <c r="C94" s="11" t="str">
        <f>B94&amp;D94</f>
        <v>27空</v>
      </c>
      <c r="D94" s="18" t="s">
        <v>57</v>
      </c>
      <c r="E94" s="11">
        <v>3</v>
      </c>
      <c r="F94" s="11" t="s">
        <v>12</v>
      </c>
      <c r="H94" s="10"/>
      <c r="I94" s="8"/>
    </row>
    <row r="95" spans="1:9" ht="15">
      <c r="A95" s="11">
        <f t="shared" si="4"/>
        <v>139</v>
      </c>
      <c r="B95" s="19">
        <f t="shared" si="3"/>
        <v>27</v>
      </c>
      <c r="C95" s="11" t="str">
        <f>B95&amp;D95</f>
        <v>27空</v>
      </c>
      <c r="D95" s="18" t="s">
        <v>57</v>
      </c>
      <c r="E95" s="11">
        <v>4</v>
      </c>
      <c r="F95" s="11" t="s">
        <v>12</v>
      </c>
      <c r="H95" s="10"/>
      <c r="I95" s="8"/>
    </row>
    <row r="96" spans="1:9" ht="15">
      <c r="A96" s="11">
        <f t="shared" si="4"/>
        <v>140</v>
      </c>
      <c r="B96" s="19">
        <f t="shared" si="3"/>
        <v>27</v>
      </c>
      <c r="C96" s="11" t="str">
        <f>B96&amp;D96</f>
        <v>27IP破玻报警撤防</v>
      </c>
      <c r="D96" s="18" t="str">
        <f>D92&amp;$G$1</f>
        <v>IP破玻报警撤防</v>
      </c>
      <c r="E96" s="11">
        <v>5</v>
      </c>
      <c r="F96" s="11" t="s">
        <v>12</v>
      </c>
      <c r="H96" s="10"/>
      <c r="I96" s="8"/>
    </row>
    <row r="97" spans="1:9" ht="15">
      <c r="A97" s="11">
        <f t="shared" si="4"/>
        <v>141</v>
      </c>
      <c r="B97" s="19">
        <f t="shared" si="3"/>
        <v>28</v>
      </c>
      <c r="C97" s="11" t="str">
        <f>B97&amp;D97</f>
        <v>28IP2</v>
      </c>
      <c r="D97" s="18" t="s">
        <v>66</v>
      </c>
      <c r="E97" s="11">
        <v>1</v>
      </c>
      <c r="F97" s="11" t="s">
        <v>12</v>
      </c>
      <c r="H97" s="10"/>
      <c r="I97" s="8"/>
    </row>
    <row r="98" spans="1:9" ht="15">
      <c r="A98" s="11">
        <f t="shared" si="4"/>
        <v>142</v>
      </c>
      <c r="B98" s="19">
        <f t="shared" si="3"/>
        <v>28</v>
      </c>
      <c r="C98" s="11" t="str">
        <f>B98&amp;D98</f>
        <v>28空</v>
      </c>
      <c r="D98" s="18" t="s">
        <v>57</v>
      </c>
      <c r="E98" s="11">
        <v>2</v>
      </c>
      <c r="F98" s="11" t="s">
        <v>12</v>
      </c>
      <c r="H98" s="10"/>
      <c r="I98" s="8"/>
    </row>
    <row r="99" spans="1:9" ht="15">
      <c r="A99" s="11">
        <f t="shared" si="4"/>
        <v>143</v>
      </c>
      <c r="B99" s="19">
        <f t="shared" si="3"/>
        <v>28</v>
      </c>
      <c r="C99" s="11" t="str">
        <f>B99&amp;D99</f>
        <v>28空</v>
      </c>
      <c r="D99" s="18" t="s">
        <v>57</v>
      </c>
      <c r="E99" s="11">
        <v>3</v>
      </c>
      <c r="F99" s="11" t="s">
        <v>12</v>
      </c>
      <c r="H99" s="10"/>
      <c r="I99" s="8"/>
    </row>
    <row r="100" spans="1:9" ht="15">
      <c r="A100" s="11">
        <f t="shared" si="4"/>
        <v>144</v>
      </c>
      <c r="B100" s="19">
        <f t="shared" si="3"/>
        <v>28</v>
      </c>
      <c r="C100" s="11" t="str">
        <f>B100&amp;D100</f>
        <v>28空</v>
      </c>
      <c r="D100" s="18" t="s">
        <v>57</v>
      </c>
      <c r="E100" s="11">
        <v>4</v>
      </c>
      <c r="F100" s="11" t="s">
        <v>12</v>
      </c>
      <c r="H100" s="10"/>
      <c r="I100" s="8"/>
    </row>
    <row r="101" spans="1:6" ht="15">
      <c r="A101" s="11">
        <f t="shared" si="4"/>
        <v>145</v>
      </c>
      <c r="B101" s="19">
        <f t="shared" si="3"/>
        <v>28</v>
      </c>
      <c r="C101" s="11" t="str">
        <f>B101&amp;D101</f>
        <v>28IP2撤防</v>
      </c>
      <c r="D101" s="18" t="str">
        <f>D97&amp;$G$1</f>
        <v>IP2撤防</v>
      </c>
      <c r="E101" s="11">
        <v>5</v>
      </c>
      <c r="F101" s="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QTdev5</cp:lastModifiedBy>
  <dcterms:created xsi:type="dcterms:W3CDTF">2013-05-06T06:51:06Z</dcterms:created>
  <dcterms:modified xsi:type="dcterms:W3CDTF">2020-04-18T03:23:25Z</dcterms:modified>
  <cp:category/>
  <cp:version/>
  <cp:contentType/>
  <cp:contentStatus/>
</cp:coreProperties>
</file>