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21096" windowHeight="99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1" l="1"/>
  <c r="D4" i="1" s="1"/>
  <c r="D5" i="1" l="1"/>
  <c r="D6" i="1"/>
  <c r="D7" i="1" s="1"/>
  <c r="D8" i="1" l="1"/>
  <c r="D10" i="1" s="1"/>
  <c r="D11" i="1" s="1"/>
  <c r="D9" i="1" l="1"/>
  <c r="D12" i="1"/>
  <c r="D13" i="1" s="1"/>
  <c r="D14" i="1" l="1"/>
  <c r="D16" i="1" s="1"/>
  <c r="D18" i="1" s="1"/>
  <c r="D20" i="1" l="1"/>
  <c r="D19" i="1"/>
  <c r="D15" i="1"/>
  <c r="D17" i="1"/>
  <c r="D22" i="1" l="1"/>
  <c r="D21" i="1"/>
</calcChain>
</file>

<file path=xl/sharedStrings.xml><?xml version="1.0" encoding="utf-8"?>
<sst xmlns="http://schemas.openxmlformats.org/spreadsheetml/2006/main" count="48" uniqueCount="47">
  <si>
    <t>供电区域个数</t>
    <phoneticPr fontId="1" type="noConversion"/>
  </si>
  <si>
    <t>escalatorAlmYxPointNum</t>
    <phoneticPr fontId="1" type="noConversion"/>
  </si>
  <si>
    <t>cctvAlmYxPointNum</t>
    <phoneticPr fontId="1" type="noConversion"/>
  </si>
  <si>
    <t>passengerAlmYxPointNum</t>
    <phoneticPr fontId="1" type="noConversion"/>
  </si>
  <si>
    <t>风机编号个数</t>
    <phoneticPr fontId="1" type="noConversion"/>
  </si>
  <si>
    <t>车厢个数</t>
    <phoneticPr fontId="1" type="noConversion"/>
  </si>
  <si>
    <t>屏蔽门编号个数</t>
    <phoneticPr fontId="1" type="noConversion"/>
  </si>
  <si>
    <t>车厢YxPointNum</t>
    <phoneticPr fontId="1" type="noConversion"/>
  </si>
  <si>
    <t>屏蔽门YxPointNum</t>
    <phoneticPr fontId="1" type="noConversion"/>
  </si>
  <si>
    <t>输入区域</t>
    <phoneticPr fontId="1" type="noConversion"/>
  </si>
  <si>
    <t>输出区域</t>
    <phoneticPr fontId="1" type="noConversion"/>
  </si>
  <si>
    <t>牵引供电开始：</t>
    <phoneticPr fontId="1" type="noConversion"/>
  </si>
  <si>
    <t>牵引供电结束：</t>
    <phoneticPr fontId="1" type="noConversion"/>
  </si>
  <si>
    <t>火灾报警开始：</t>
    <phoneticPr fontId="1" type="noConversion"/>
  </si>
  <si>
    <t>火灾报警结束：</t>
    <phoneticPr fontId="1" type="noConversion"/>
  </si>
  <si>
    <t>电扶梯报警开始：</t>
    <phoneticPr fontId="1" type="noConversion"/>
  </si>
  <si>
    <t>电扶梯报警结束：</t>
    <phoneticPr fontId="1" type="noConversion"/>
  </si>
  <si>
    <t>CCTV报警开始：</t>
    <phoneticPr fontId="1" type="noConversion"/>
  </si>
  <si>
    <t>CCTV报警结束：</t>
    <phoneticPr fontId="1" type="noConversion"/>
  </si>
  <si>
    <t>客流信息开始：</t>
    <phoneticPr fontId="1" type="noConversion"/>
  </si>
  <si>
    <t>客流信息结束：</t>
    <phoneticPr fontId="1" type="noConversion"/>
  </si>
  <si>
    <t>区间风机状态开始：</t>
    <phoneticPr fontId="1" type="noConversion"/>
  </si>
  <si>
    <t>区间风机状态结束：</t>
    <phoneticPr fontId="1" type="noConversion"/>
  </si>
  <si>
    <t>列车紧急呼叫状态开始：</t>
    <phoneticPr fontId="1" type="noConversion"/>
  </si>
  <si>
    <t>列车紧急呼叫状态结束：</t>
    <phoneticPr fontId="1" type="noConversion"/>
  </si>
  <si>
    <t>屏蔽门状态开始：</t>
    <phoneticPr fontId="1" type="noConversion"/>
  </si>
  <si>
    <t>屏蔽门状态结束：</t>
    <phoneticPr fontId="1" type="noConversion"/>
  </si>
  <si>
    <t>供电区域预留点：</t>
    <phoneticPr fontId="1" type="noConversion"/>
  </si>
  <si>
    <t>火灾报警预留点：</t>
    <phoneticPr fontId="1" type="noConversion"/>
  </si>
  <si>
    <t>fireAlmYxPointNum：</t>
    <phoneticPr fontId="1" type="noConversion"/>
  </si>
  <si>
    <t>电扶梯预留点：</t>
    <phoneticPr fontId="1" type="noConversion"/>
  </si>
  <si>
    <t>CCTV预留点：</t>
    <phoneticPr fontId="1" type="noConversion"/>
  </si>
  <si>
    <t>客流信息预留点</t>
    <phoneticPr fontId="1" type="noConversion"/>
  </si>
  <si>
    <t>区间风机预留点：</t>
    <phoneticPr fontId="1" type="noConversion"/>
  </si>
  <si>
    <t>车厢预留点</t>
    <phoneticPr fontId="1" type="noConversion"/>
  </si>
  <si>
    <t>yx起始点：</t>
    <phoneticPr fontId="1" type="noConversion"/>
  </si>
  <si>
    <t>数值</t>
    <phoneticPr fontId="1" type="noConversion"/>
  </si>
  <si>
    <t>众合yx点计算</t>
    <phoneticPr fontId="1" type="noConversion"/>
  </si>
  <si>
    <t>车站数量</t>
    <phoneticPr fontId="1" type="noConversion"/>
  </si>
  <si>
    <t>车站数量</t>
    <phoneticPr fontId="1" type="noConversion"/>
  </si>
  <si>
    <t>站台扣车开始：</t>
    <phoneticPr fontId="1" type="noConversion"/>
  </si>
  <si>
    <t>站台扣车结束：</t>
    <phoneticPr fontId="1" type="noConversion"/>
  </si>
  <si>
    <t>站台跳停开始：</t>
    <phoneticPr fontId="1" type="noConversion"/>
  </si>
  <si>
    <t>站台跳停结束：</t>
    <phoneticPr fontId="1" type="noConversion"/>
  </si>
  <si>
    <t>屏蔽门预留点</t>
    <phoneticPr fontId="1" type="noConversion"/>
  </si>
  <si>
    <t>站台跳停预留点</t>
    <phoneticPr fontId="1" type="noConversion"/>
  </si>
  <si>
    <t>站台扣车预留点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</si>
</sst>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workbookViewId="0">
      <selection activeCell="C23" sqref="C23"/>
    </sheetView>
  </sheetViews>
  <sheetFormatPr defaultRowHeight="14.4" x14ac:dyDescent="0.25"/>
  <cols>
    <col min="1" max="1" width="28" customWidth="1"/>
    <col min="2" max="2" width="17.77734375" customWidth="1"/>
    <col min="3" max="3" width="23.77734375" customWidth="1"/>
    <col min="4" max="4" width="21.88671875" customWidth="1"/>
    <col min="5" max="5" width="24.109375" customWidth="1"/>
    <col min="6" max="6" width="21" customWidth="1"/>
  </cols>
  <sheetData>
    <row r="1" spans="1:5" ht="28.2" x14ac:dyDescent="0.25">
      <c r="A1" s="6" t="s">
        <v>37</v>
      </c>
      <c r="B1" s="7"/>
      <c r="C1" s="7"/>
      <c r="D1" s="7"/>
    </row>
    <row r="2" spans="1:5" ht="17.399999999999999" x14ac:dyDescent="0.25">
      <c r="A2" s="3" t="s">
        <v>9</v>
      </c>
      <c r="B2" s="4" t="s">
        <v>36</v>
      </c>
      <c r="C2" s="4" t="s">
        <v>10</v>
      </c>
      <c r="D2" s="4" t="s">
        <v>36</v>
      </c>
    </row>
    <row r="3" spans="1:5" ht="17.399999999999999" x14ac:dyDescent="0.25">
      <c r="A3" s="4" t="s">
        <v>38</v>
      </c>
      <c r="B3" s="3">
        <v>3</v>
      </c>
      <c r="C3" s="4" t="s">
        <v>11</v>
      </c>
      <c r="D3" s="4">
        <f>SUM(B5,0)</f>
        <v>1</v>
      </c>
    </row>
    <row r="4" spans="1:5" ht="17.399999999999999" x14ac:dyDescent="0.25">
      <c r="A4" s="8" t="s">
        <v>39</v>
      </c>
      <c r="B4" s="8">
        <v>10</v>
      </c>
      <c r="C4" s="4" t="s">
        <v>12</v>
      </c>
      <c r="D4" s="3">
        <f>SUM(D3-1,MMULT(B6,2))</f>
        <v>14</v>
      </c>
      <c r="E4" s="2"/>
    </row>
    <row r="5" spans="1:5" ht="17.399999999999999" x14ac:dyDescent="0.25">
      <c r="A5" s="4" t="s">
        <v>35</v>
      </c>
      <c r="B5" s="4">
        <v>1</v>
      </c>
      <c r="C5" s="4" t="s">
        <v>13</v>
      </c>
      <c r="D5" s="4">
        <f>SUM(D4,B7,1)</f>
        <v>15</v>
      </c>
    </row>
    <row r="6" spans="1:5" ht="17.399999999999999" x14ac:dyDescent="0.25">
      <c r="A6" s="4" t="s">
        <v>0</v>
      </c>
      <c r="B6" s="4">
        <v>7</v>
      </c>
      <c r="C6" s="4" t="s">
        <v>14</v>
      </c>
      <c r="D6" s="4">
        <f>SUM(D4,B7,MMULT(B3,B8))</f>
        <v>17</v>
      </c>
      <c r="E6" s="1"/>
    </row>
    <row r="7" spans="1:5" ht="17.399999999999999" x14ac:dyDescent="0.25">
      <c r="A7" s="4" t="s">
        <v>27</v>
      </c>
      <c r="B7" s="4">
        <v>0</v>
      </c>
      <c r="C7" s="4" t="s">
        <v>15</v>
      </c>
      <c r="D7" s="4">
        <f>SUM(D6,B9,1)</f>
        <v>18</v>
      </c>
    </row>
    <row r="8" spans="1:5" ht="17.399999999999999" x14ac:dyDescent="0.25">
      <c r="A8" s="4" t="s">
        <v>29</v>
      </c>
      <c r="B8" s="4">
        <v>1</v>
      </c>
      <c r="C8" s="4" t="s">
        <v>16</v>
      </c>
      <c r="D8" s="4">
        <f>SUM(D6,B9,MMULT(B3,B10))</f>
        <v>20</v>
      </c>
      <c r="E8" s="1"/>
    </row>
    <row r="9" spans="1:5" ht="17.399999999999999" x14ac:dyDescent="0.25">
      <c r="A9" s="5" t="s">
        <v>28</v>
      </c>
      <c r="B9" s="4">
        <v>0</v>
      </c>
      <c r="C9" s="4" t="s">
        <v>17</v>
      </c>
      <c r="D9" s="4">
        <f>SUM(D8,B11,1)</f>
        <v>21</v>
      </c>
      <c r="E9" s="1"/>
    </row>
    <row r="10" spans="1:5" ht="17.399999999999999" x14ac:dyDescent="0.25">
      <c r="A10" s="4" t="s">
        <v>1</v>
      </c>
      <c r="B10" s="4">
        <v>1</v>
      </c>
      <c r="C10" s="4" t="s">
        <v>18</v>
      </c>
      <c r="D10" s="4">
        <f>SUM(D8,B11,MMULT(B12,B3))</f>
        <v>23</v>
      </c>
      <c r="E10" s="1"/>
    </row>
    <row r="11" spans="1:5" ht="17.399999999999999" x14ac:dyDescent="0.25">
      <c r="A11" s="5" t="s">
        <v>30</v>
      </c>
      <c r="B11" s="4">
        <v>0</v>
      </c>
      <c r="C11" s="4" t="s">
        <v>19</v>
      </c>
      <c r="D11" s="4">
        <f>SUM(D10,B13,1)</f>
        <v>24</v>
      </c>
      <c r="E11" s="1"/>
    </row>
    <row r="12" spans="1:5" ht="17.399999999999999" x14ac:dyDescent="0.25">
      <c r="A12" s="4" t="s">
        <v>2</v>
      </c>
      <c r="B12" s="4">
        <v>1</v>
      </c>
      <c r="C12" s="4" t="s">
        <v>20</v>
      </c>
      <c r="D12" s="4">
        <f>SUM(D10,B13,MMULT(B14,B3))</f>
        <v>26</v>
      </c>
    </row>
    <row r="13" spans="1:5" ht="17.399999999999999" x14ac:dyDescent="0.25">
      <c r="A13" s="5" t="s">
        <v>31</v>
      </c>
      <c r="B13" s="4">
        <v>0</v>
      </c>
      <c r="C13" s="4" t="s">
        <v>21</v>
      </c>
      <c r="D13" s="4">
        <f>SUM(D12,B15,1)</f>
        <v>27</v>
      </c>
    </row>
    <row r="14" spans="1:5" ht="17.399999999999999" x14ac:dyDescent="0.25">
      <c r="A14" s="4" t="s">
        <v>3</v>
      </c>
      <c r="B14" s="4">
        <v>1</v>
      </c>
      <c r="C14" s="4" t="s">
        <v>22</v>
      </c>
      <c r="D14" s="4">
        <f>SUM(D12,B15,MMULT(B16,5))</f>
        <v>106</v>
      </c>
    </row>
    <row r="15" spans="1:5" ht="17.399999999999999" x14ac:dyDescent="0.25">
      <c r="A15" s="5" t="s">
        <v>32</v>
      </c>
      <c r="B15" s="4">
        <v>0</v>
      </c>
      <c r="C15" s="4" t="s">
        <v>23</v>
      </c>
      <c r="D15" s="4">
        <f>SUM(D14,B17,1)</f>
        <v>107</v>
      </c>
    </row>
    <row r="16" spans="1:5" ht="17.399999999999999" x14ac:dyDescent="0.25">
      <c r="A16" s="4" t="s">
        <v>4</v>
      </c>
      <c r="B16" s="4">
        <v>16</v>
      </c>
      <c r="C16" s="4" t="s">
        <v>24</v>
      </c>
      <c r="D16" s="4">
        <f>SUM(D14,B17,MMULT(B18,B19))</f>
        <v>121</v>
      </c>
    </row>
    <row r="17" spans="1:4" ht="17.399999999999999" x14ac:dyDescent="0.25">
      <c r="A17" s="5" t="s">
        <v>33</v>
      </c>
      <c r="B17" s="4">
        <v>0</v>
      </c>
      <c r="C17" s="4" t="s">
        <v>25</v>
      </c>
      <c r="D17" s="4">
        <f>SUM(D16,B20,1)</f>
        <v>122</v>
      </c>
    </row>
    <row r="18" spans="1:4" ht="17.399999999999999" x14ac:dyDescent="0.25">
      <c r="A18" s="4" t="s">
        <v>5</v>
      </c>
      <c r="B18" s="4">
        <v>15</v>
      </c>
      <c r="C18" s="4" t="s">
        <v>26</v>
      </c>
      <c r="D18" s="4">
        <f>SUM(D16,B20,MMULT(B21,B22))</f>
        <v>141</v>
      </c>
    </row>
    <row r="19" spans="1:4" ht="17.399999999999999" x14ac:dyDescent="0.25">
      <c r="A19" s="5" t="s">
        <v>7</v>
      </c>
      <c r="B19" s="4">
        <v>1</v>
      </c>
      <c r="C19" s="4" t="s">
        <v>40</v>
      </c>
      <c r="D19" s="4">
        <f>SUM(B23,D18,1)</f>
        <v>150</v>
      </c>
    </row>
    <row r="20" spans="1:4" ht="17.399999999999999" x14ac:dyDescent="0.25">
      <c r="A20" s="5" t="s">
        <v>34</v>
      </c>
      <c r="B20" s="4">
        <v>0</v>
      </c>
      <c r="C20" s="4" t="s">
        <v>41</v>
      </c>
      <c r="D20" s="4">
        <f>SUM(D18,B23,B4)</f>
        <v>159</v>
      </c>
    </row>
    <row r="21" spans="1:4" ht="17.399999999999999" x14ac:dyDescent="0.25">
      <c r="A21" s="4" t="s">
        <v>6</v>
      </c>
      <c r="B21" s="4">
        <v>10</v>
      </c>
      <c r="C21" s="4" t="s">
        <v>42</v>
      </c>
      <c r="D21" s="4">
        <f>SUM(D20,B24,1)</f>
        <v>160</v>
      </c>
    </row>
    <row r="22" spans="1:4" ht="17.399999999999999" x14ac:dyDescent="0.25">
      <c r="A22" s="4" t="s">
        <v>8</v>
      </c>
      <c r="B22" s="4">
        <v>2</v>
      </c>
      <c r="C22" s="4" t="s">
        <v>43</v>
      </c>
      <c r="D22" s="4">
        <f>SUM(D20,B24,B4)</f>
        <v>169</v>
      </c>
    </row>
    <row r="23" spans="1:4" ht="17.399999999999999" x14ac:dyDescent="0.25">
      <c r="A23" s="4" t="s">
        <v>44</v>
      </c>
      <c r="B23" s="4">
        <v>8</v>
      </c>
      <c r="C23" s="4"/>
      <c r="D23" s="4"/>
    </row>
    <row r="24" spans="1:4" ht="17.399999999999999" x14ac:dyDescent="0.25">
      <c r="A24" s="4" t="s">
        <v>46</v>
      </c>
      <c r="B24" s="4">
        <v>0</v>
      </c>
      <c r="C24" s="4"/>
      <c r="D24" s="4"/>
    </row>
    <row r="25" spans="1:4" ht="17.399999999999999" x14ac:dyDescent="0.25">
      <c r="A25" s="4" t="s">
        <v>45</v>
      </c>
      <c r="B25" s="4">
        <v>0</v>
      </c>
      <c r="C25" s="4"/>
      <c r="D25" s="4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lipeiming</dc:creator>
  <cp:lastModifiedBy>lipeiming</cp:lastModifiedBy>
  <dcterms:created xsi:type="dcterms:W3CDTF">2021-07-22T06:56:43Z</dcterms:created>
  <dcterms:modified xsi:type="dcterms:W3CDTF">2021-08-09T03:00:58Z</dcterms:modified>
</cp:coreProperties>
</file>